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W:\I\IRI\224 Nadzór nad inwestycjami\399. Kowarska\Przetarg\RB\"/>
    </mc:Choice>
  </mc:AlternateContent>
  <xr:revisionPtr revIDLastSave="0" documentId="13_ncr:1_{082E4F38-3287-4137-AEA1-EB745BF6BFC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Oferta" sheetId="1" r:id="rId1"/>
  </sheets>
  <calcPr calcId="191029"/>
</workbook>
</file>

<file path=xl/calcChain.xml><?xml version="1.0" encoding="utf-8"?>
<calcChain xmlns="http://schemas.openxmlformats.org/spreadsheetml/2006/main">
  <c r="H60" i="1" l="1"/>
  <c r="H61" i="1"/>
  <c r="H59" i="1"/>
  <c r="H56" i="1"/>
  <c r="H57" i="1" s="1"/>
  <c r="H53" i="1"/>
  <c r="H52" i="1"/>
  <c r="H54" i="1" s="1"/>
  <c r="H48" i="1"/>
  <c r="H49" i="1"/>
  <c r="H47" i="1"/>
  <c r="H50" i="1" s="1"/>
  <c r="H41" i="1"/>
  <c r="H42" i="1"/>
  <c r="H43" i="1"/>
  <c r="H44" i="1"/>
  <c r="H40" i="1"/>
  <c r="H45" i="1" s="1"/>
  <c r="H34" i="1"/>
  <c r="H35" i="1"/>
  <c r="H36" i="1"/>
  <c r="H37" i="1"/>
  <c r="H33" i="1"/>
  <c r="H38" i="1" s="1"/>
  <c r="H29" i="1"/>
  <c r="H31" i="1" s="1"/>
  <c r="H30" i="1"/>
  <c r="H28" i="1"/>
  <c r="H22" i="1"/>
  <c r="H23" i="1"/>
  <c r="H24" i="1"/>
  <c r="H25" i="1"/>
  <c r="H21" i="1"/>
  <c r="H15" i="1"/>
  <c r="H16" i="1"/>
  <c r="H17" i="1"/>
  <c r="H18" i="1"/>
  <c r="H14" i="1"/>
  <c r="H19" i="1" s="1"/>
  <c r="H11" i="1"/>
  <c r="H10" i="1"/>
  <c r="H5" i="1"/>
  <c r="H6" i="1"/>
  <c r="H7" i="1"/>
  <c r="H4" i="1"/>
  <c r="H62" i="1" l="1"/>
  <c r="H8" i="1"/>
  <c r="H63" i="1" s="1"/>
  <c r="H26" i="1"/>
  <c r="H12" i="1"/>
  <c r="H64" i="1" l="1"/>
  <c r="H65" i="1" s="1"/>
</calcChain>
</file>

<file path=xl/sharedStrings.xml><?xml version="1.0" encoding="utf-8"?>
<sst xmlns="http://schemas.openxmlformats.org/spreadsheetml/2006/main" count="242" uniqueCount="140">
  <si>
    <t>Lp.</t>
  </si>
  <si>
    <t>Podstawa</t>
  </si>
  <si>
    <t>Nr spec. technicz.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</si>
  <si>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</si>
  <si>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</si>
  <si>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</si>
  <si>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</si>
  <si>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</si>
  <si>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</si>
  <si>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</si>
  <si>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</si>
  <si>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</si>
  <si>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</si>
  <si>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</si>
  <si>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</si>
  <si>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8</t>
  </si>
  <si>
    <t>Roboty przygotowawcze</t>
  </si>
  <si>
    <t>KNR 2-01 0119-03</t>
  </si>
  <si>
    <t/>
  </si>
  <si>
    <t>Roboty pomiarowe przy liniowych robotach ziemnych - trasa drogi w terenie równinnym</t>
  </si>
  <si>
    <t>km</t>
  </si>
  <si>
    <t>_x000D_
kalk. własna</t>
  </si>
  <si>
    <t>Wykonanie organizacji ruchu na czas budowy</t>
  </si>
  <si>
    <t>kpl</t>
  </si>
  <si>
    <t>KNR 2-21 0107-03</t>
  </si>
  <si>
    <t>Zabezpieczenie drzew o średnicy do 30 cm na okres wykonywania robót ziemnych</t>
  </si>
  <si>
    <t>szt.</t>
  </si>
  <si>
    <t>Przesadzenie istniejących drzew</t>
  </si>
  <si>
    <t>kpl.</t>
  </si>
  <si>
    <t>RAZEM 1 Roboty przygotowawcze</t>
  </si>
  <si>
    <t>Roboty rozbiórkowe</t>
  </si>
  <si>
    <t>KNR 2-31 0807-01</t>
  </si>
  <si>
    <t>Rozbiórka nawierzchni chodników i zjazdów z betonowej kostki brukowej, kostki kamiennej, płytek chodnikwoych wraz z podbudową na gr. 30 cm</t>
  </si>
  <si>
    <t>m2</t>
  </si>
  <si>
    <t>KNR 4-04 1103-04</t>
  </si>
  <si>
    <t>Wywiezienie gruzu z terenu rozbiórki przy me- chanicznym załadowaniu i wyładowaniu samo- chodem samowyładowczym &lt;100*0,30&gt; rozebranie nawierzchni chodników i zjazdów</t>
  </si>
  <si>
    <t>m3</t>
  </si>
  <si>
    <t>RAZEM 2 Roboty rozbiórkowe</t>
  </si>
  <si>
    <t>Roboty ziemne</t>
  </si>
  <si>
    <t>KNR 2-31 0101-01</t>
  </si>
  <si>
    <t>Mechaniczne wykonanie koryta w gruncie kat. I-IV głębokości 60 cm wraz z wywozem - jezd- nia</t>
  </si>
  <si>
    <t>Mechaniczne wykonanie koryta w gruncie kat. I-IV głębokości 40 cm wraz z wywozem - zjaz- dy</t>
  </si>
  <si>
    <t>9</t>
  </si>
  <si>
    <t>Mechaniczne wykonanie koryta w gruncie kat. I-IV głębokości 30 cm wraz z wywozem - chod- niki</t>
  </si>
  <si>
    <t>10</t>
  </si>
  <si>
    <t>KNR 2-31 0103-04</t>
  </si>
  <si>
    <t>Mechaniczne profilowanie i zagęszczenie pod- łoża pod warstwy konstrukcyjne nawierzchni w gruncie kat. I-IV - jezdnia, zjazdy, chodniki</t>
  </si>
  <si>
    <t>11</t>
  </si>
  <si>
    <t>KNR 2-31 0101-07</t>
  </si>
  <si>
    <t>Ręczne wykonanie koryta na całej szerokości jezdni i chodników w gruncie kat. III-IV głębo- kości 20 cm (dotyczy wukopu pod drenaż)_x000D_
Krotność = 2</t>
  </si>
  <si>
    <t>RAZEM 3 Roboty ziemne</t>
  </si>
  <si>
    <t>Obramowania</t>
  </si>
  <si>
    <t>12</t>
  </si>
  <si>
    <t>KNR 2-31 0402-04</t>
  </si>
  <si>
    <t>Ława pod krawężniki betonowa z oporem — D o t y c z y: Ława pod obramowania z betonu zwykłego C12/15 Wsp. zagęszcz. - 1,10 obmiar (5*0,08+64* 0,04+24*0,05+16*0,04)</t>
  </si>
  <si>
    <t>13</t>
  </si>
  <si>
    <t>KNR 2-31 0403-03</t>
  </si>
  <si>
    <t>Krawężniki betonowe o wymiarach 15x30 cm na podsypce cementowo-piaskowej</t>
  </si>
  <si>
    <t>m</t>
  </si>
  <si>
    <t>14</t>
  </si>
  <si>
    <t>KNR 2-31 0403-05</t>
  </si>
  <si>
    <t>Oporniki betonowe 12x25 cm na podsypce ce- mentowo-piaskowej</t>
  </si>
  <si>
    <t>15</t>
  </si>
  <si>
    <t>KNR 2-31 0407-05</t>
  </si>
  <si>
    <t>Obrzeża betonowe o wymiarach 30x8 cm na podsypce cementowo-piaskowej z wypełnie- niem spoin zaprawą cementową</t>
  </si>
  <si>
    <t>16</t>
  </si>
  <si>
    <t>Obrzeża betonowe o wymiarach 20x8 cm na podsypce cementowo-piaskowej z wypełnie- niem spoin zaprawą cementową (dotyczy tech- nologi oszczędnej dla systemu korzeniowego)</t>
  </si>
  <si>
    <t>RAZEM 4 Obramowania</t>
  </si>
  <si>
    <t>Odwodnienie</t>
  </si>
  <si>
    <t>17</t>
  </si>
  <si>
    <t>KNR 2-28 0501-09</t>
  </si>
  <si>
    <t>Opaska retencyjna - żwir 16-32 (0,12 m2 * 35 mb)</t>
  </si>
  <si>
    <t>18</t>
  </si>
  <si>
    <t>KNR 9-07 0105-01</t>
  </si>
  <si>
    <t>Ułożenie geotkaniny - zakres wg projektu</t>
  </si>
  <si>
    <t>19</t>
  </si>
  <si>
    <t>KNR-W 2-18 0408-01/02</t>
  </si>
  <si>
    <t>Kanały z rur PVC łączonych na wcisk o śr. zewn. 75 mm</t>
  </si>
  <si>
    <t>RAZEM 5 Odwodnienie</t>
  </si>
  <si>
    <t>Nawierzchnia jezdni</t>
  </si>
  <si>
    <t>20</t>
  </si>
  <si>
    <t>KNR AT-04 0101-01</t>
  </si>
  <si>
    <t>Geowłóknina separacyjna (6+5)*32</t>
  </si>
  <si>
    <t>21</t>
  </si>
  <si>
    <t>KNR 2-31 0114-05</t>
  </si>
  <si>
    <t>Podbudowa z tłucznia kamiennego 31/63mm o gr. 35 cm</t>
  </si>
  <si>
    <t>22</t>
  </si>
  <si>
    <t>Podbudowa z kruszywa łamanego stabilizowa- nego mechanicznie 0/31,5 mm o gr. 12 cm</t>
  </si>
  <si>
    <t>23</t>
  </si>
  <si>
    <t>KNR 2-31 0511-03</t>
  </si>
  <si>
    <t>Nawierzchnie z betonowej kostki brukowej o grubości 8 cm typ EKO domino kolor szary na podsypce grysowej 2/8 gr. 3 cm - jezdnia</t>
  </si>
  <si>
    <t>24</t>
  </si>
  <si>
    <t>Nawierzchnie progu zwalniającego z betonowej kostki brukowej o grubości 8 cm typ behaton kolor czerowny na podsypce cem.-piaskowej 1: 5 gr. 3 cm</t>
  </si>
  <si>
    <t>RAZEM 6 Nawierzchnia jezdni</t>
  </si>
  <si>
    <t>Nawierzchnia zjazdów</t>
  </si>
  <si>
    <t>25</t>
  </si>
  <si>
    <t>KNR 2-31 0109-03</t>
  </si>
  <si>
    <t>Wzmocnienie podłoża: Grunt stabilizowany ce- mentem C5/6 o gr. 10 cm wbudowanego w po- staci gotowej mieszanki</t>
  </si>
  <si>
    <t>26</t>
  </si>
  <si>
    <t>KNR 2-31 0118-01</t>
  </si>
  <si>
    <t>Pielęgnacja podbudowy przez polewanie wodą</t>
  </si>
  <si>
    <t>27</t>
  </si>
  <si>
    <t>Podbudowa z betonu C8/10 o gr. 15 cm</t>
  </si>
  <si>
    <t>28</t>
  </si>
  <si>
    <t>29</t>
  </si>
  <si>
    <t>Nawierzchnie z betonowej kostki brukowej o grubości 8 cm typ behaton kolor szary na pod- sypce cem.-piaskowej 1:5 gr. 3 cm</t>
  </si>
  <si>
    <t>RAZEM 7 Nawierzchnia zjazdów</t>
  </si>
  <si>
    <t>Nawierzchnia chodnika</t>
  </si>
  <si>
    <t>30</t>
  </si>
  <si>
    <t>KNR 2-31 0104-03</t>
  </si>
  <si>
    <t>Warstwy odsączające z piasku na poszerze- niach, wykonanie ręczne, zagęszczanie me- chaniczne - grubość warstwy po zagęszczeniu 10 cm</t>
  </si>
  <si>
    <t>31</t>
  </si>
  <si>
    <t>Podbudowa z betonu C8/10 o gr. 10 cm</t>
  </si>
  <si>
    <t>32</t>
  </si>
  <si>
    <t>Nawierzchnie z betonowej kostki brukowej o grubości 8 cm typ cegiełka kolor szary na pod- sypce cem.-piaskowej 1:5 gr. 3 cm</t>
  </si>
  <si>
    <t>RAZEM 8 Nawierzchnia chodnika</t>
  </si>
  <si>
    <t>Nawierzchnia chodnika (nawierzchnia oszczędna dla systemu korzeniowego)</t>
  </si>
  <si>
    <t>33</t>
  </si>
  <si>
    <t>34</t>
  </si>
  <si>
    <t>Nawierzchnie z betonowej kostki brukowej o grubości 6 cm typ cegiełka kolor szary na pod- sypce cem.-piaskowej 1:5 gr. 2 cm</t>
  </si>
  <si>
    <t>RAZEM 9 Nawierzchnia chodnika (nawierzchnia oszczędna dla systemu korzeniowego)</t>
  </si>
  <si>
    <t>Zieleń</t>
  </si>
  <si>
    <t>35</t>
  </si>
  <si>
    <t>KNR 2-21 0401-05</t>
  </si>
  <si>
    <t>Zakładanie trawników (pozycja obejmuje kory- towanie pod trawnik i układanie warstwy ziemi</t>
  </si>
  <si>
    <t>RAZEM 10 Zieleń</t>
  </si>
  <si>
    <t>Oznakowanie</t>
  </si>
  <si>
    <t>36</t>
  </si>
  <si>
    <t>KNR 2-31 0706-02</t>
  </si>
  <si>
    <t>Mechaniczne malowanie linii segregacyjnych i krawędziowych ciągłych na jezdni farbą chloro- kauczukową</t>
  </si>
  <si>
    <t>37</t>
  </si>
  <si>
    <t>KNR 2-31 0702-02</t>
  </si>
  <si>
    <t>Słupki do znaków drogowych z rur stalowych o śr. 70 mm</t>
  </si>
  <si>
    <t>38</t>
  </si>
  <si>
    <t>KNR 2-31 0703-01</t>
  </si>
  <si>
    <t>Przymocowanie tablic znaków drogowych za- kazu, nakazu, ostrzegawczych, informacyjnych o powierzchni do 0.3 m2</t>
  </si>
  <si>
    <t>RAZEM 11 Oznakowanie</t>
  </si>
  <si>
    <t>RAZEM (wartość netto)</t>
  </si>
  <si>
    <t>Podatek VAT</t>
  </si>
  <si>
    <t>RAZEM (wartość brutto)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</si>
</sst>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\ ##0.00"/>
    <numFmt numFmtId="165" formatCode="#\ ###\ ###\ ##0.0"/>
    <numFmt numFmtId="166" formatCode="#\ ###\ ###\ ##0.00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 justifyLastLine="1"/>
    </xf>
    <xf numFmtId="164" fontId="2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6" fontId="3" fillId="0" borderId="1" xfId="0" applyNumberFormat="1" applyFont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vertical="center" wrapText="1"/>
    </xf>
    <xf numFmtId="164" fontId="2" fillId="4" borderId="3" xfId="0" applyNumberFormat="1" applyFont="1" applyFill="1" applyBorder="1" applyAlignment="1">
      <alignment vertical="center" wrapText="1"/>
    </xf>
    <xf numFmtId="164" fontId="2" fillId="4" borderId="4" xfId="0" applyNumberFormat="1" applyFont="1" applyFill="1" applyBorder="1" applyAlignment="1">
      <alignment vertical="center" wrapText="1"/>
    </xf>
    <xf numFmtId="164" fontId="2" fillId="4" borderId="5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65"/>
  <sheetViews>
    <sheetView tabSelected="1" topLeftCell="D49" workbookViewId="0">
      <selection activeCell="I59" sqref="I59"/>
    </sheetView>
  </sheetViews>
  <sheetFormatPr defaultRowHeight="15" x14ac:dyDescent="0.25"/>
  <cols>
    <col min="1" max="1" width="14.28515625" customWidth="1"/>
    <col min="2" max="3" width="28.5703125" customWidth="1"/>
    <col min="4" max="4" width="57.140625" customWidth="1"/>
    <col min="5" max="8" width="14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x14ac:dyDescent="0.25">
      <c r="A3" s="2" t="s">
        <v>8</v>
      </c>
      <c r="B3" s="2"/>
      <c r="C3" s="2"/>
      <c r="D3" s="2" t="s">
        <v>16</v>
      </c>
      <c r="E3" s="2"/>
      <c r="F3" s="2"/>
      <c r="G3" s="2"/>
      <c r="H3" s="2"/>
    </row>
    <row r="4" spans="1:8" ht="33" x14ac:dyDescent="0.25">
      <c r="A4" s="3" t="s">
        <v>8</v>
      </c>
      <c r="B4" s="3" t="s">
        <v>17</v>
      </c>
      <c r="C4" s="3" t="s">
        <v>18</v>
      </c>
      <c r="D4" s="3" t="s">
        <v>19</v>
      </c>
      <c r="E4" s="4" t="s">
        <v>20</v>
      </c>
      <c r="F4" s="5">
        <v>0.1</v>
      </c>
      <c r="G4" s="6"/>
      <c r="H4" s="6">
        <f>ROUND(F4*G4,2)</f>
        <v>0</v>
      </c>
    </row>
    <row r="5" spans="1:8" ht="33" x14ac:dyDescent="0.25">
      <c r="A5" s="3" t="s">
        <v>9</v>
      </c>
      <c r="B5" s="3" t="s">
        <v>21</v>
      </c>
      <c r="C5" s="3" t="s">
        <v>18</v>
      </c>
      <c r="D5" s="3" t="s">
        <v>22</v>
      </c>
      <c r="E5" s="4" t="s">
        <v>23</v>
      </c>
      <c r="F5" s="7">
        <v>1</v>
      </c>
      <c r="G5" s="6"/>
      <c r="H5" s="6">
        <f t="shared" ref="H5:H7" si="0">ROUND(F5*G5,2)</f>
        <v>0</v>
      </c>
    </row>
    <row r="6" spans="1:8" ht="33" x14ac:dyDescent="0.25">
      <c r="A6" s="3" t="s">
        <v>10</v>
      </c>
      <c r="B6" s="3" t="s">
        <v>24</v>
      </c>
      <c r="C6" s="3" t="s">
        <v>18</v>
      </c>
      <c r="D6" s="3" t="s">
        <v>25</v>
      </c>
      <c r="E6" s="4" t="s">
        <v>26</v>
      </c>
      <c r="F6" s="7">
        <v>9</v>
      </c>
      <c r="G6" s="6"/>
      <c r="H6" s="6">
        <f t="shared" si="0"/>
        <v>0</v>
      </c>
    </row>
    <row r="7" spans="1:8" ht="33" x14ac:dyDescent="0.25">
      <c r="A7" s="3" t="s">
        <v>11</v>
      </c>
      <c r="B7" s="3" t="s">
        <v>21</v>
      </c>
      <c r="C7" s="3" t="s">
        <v>18</v>
      </c>
      <c r="D7" s="3" t="s">
        <v>27</v>
      </c>
      <c r="E7" s="4" t="s">
        <v>28</v>
      </c>
      <c r="F7" s="7">
        <v>2</v>
      </c>
      <c r="G7" s="6"/>
      <c r="H7" s="6">
        <f t="shared" si="0"/>
        <v>0</v>
      </c>
    </row>
    <row r="8" spans="1:8" x14ac:dyDescent="0.25">
      <c r="A8" s="8"/>
      <c r="B8" s="8"/>
      <c r="C8" s="8"/>
      <c r="D8" s="8" t="s">
        <v>29</v>
      </c>
      <c r="E8" s="8"/>
      <c r="F8" s="8"/>
      <c r="G8" s="8"/>
      <c r="H8" s="8">
        <f>SUM(H4:H7)</f>
        <v>0</v>
      </c>
    </row>
    <row r="9" spans="1:8" x14ac:dyDescent="0.25">
      <c r="A9" s="2" t="s">
        <v>9</v>
      </c>
      <c r="B9" s="2"/>
      <c r="C9" s="2"/>
      <c r="D9" s="2" t="s">
        <v>30</v>
      </c>
      <c r="E9" s="2"/>
      <c r="F9" s="2"/>
      <c r="G9" s="2"/>
      <c r="H9" s="2"/>
    </row>
    <row r="10" spans="1:8" ht="49.5" x14ac:dyDescent="0.25">
      <c r="A10" s="3" t="s">
        <v>12</v>
      </c>
      <c r="B10" s="3" t="s">
        <v>31</v>
      </c>
      <c r="C10" s="3" t="s">
        <v>18</v>
      </c>
      <c r="D10" s="3" t="s">
        <v>32</v>
      </c>
      <c r="E10" s="4" t="s">
        <v>33</v>
      </c>
      <c r="F10" s="7">
        <v>100</v>
      </c>
      <c r="G10" s="6"/>
      <c r="H10" s="6">
        <f>ROUND(F10*G10,2)</f>
        <v>0</v>
      </c>
    </row>
    <row r="11" spans="1:8" ht="66" x14ac:dyDescent="0.25">
      <c r="A11" s="3" t="s">
        <v>13</v>
      </c>
      <c r="B11" s="3" t="s">
        <v>34</v>
      </c>
      <c r="C11" s="3" t="s">
        <v>18</v>
      </c>
      <c r="D11" s="3" t="s">
        <v>35</v>
      </c>
      <c r="E11" s="4" t="s">
        <v>36</v>
      </c>
      <c r="F11" s="7">
        <v>30</v>
      </c>
      <c r="G11" s="6"/>
      <c r="H11" s="6">
        <f>ROUND(F11*G11,2)</f>
        <v>0</v>
      </c>
    </row>
    <row r="12" spans="1:8" x14ac:dyDescent="0.25">
      <c r="A12" s="8"/>
      <c r="B12" s="8"/>
      <c r="C12" s="8"/>
      <c r="D12" s="8" t="s">
        <v>37</v>
      </c>
      <c r="E12" s="8"/>
      <c r="F12" s="8"/>
      <c r="G12" s="8"/>
      <c r="H12" s="8">
        <f>SUM(H10:H11)</f>
        <v>0</v>
      </c>
    </row>
    <row r="13" spans="1:8" x14ac:dyDescent="0.25">
      <c r="A13" s="2" t="s">
        <v>10</v>
      </c>
      <c r="B13" s="2"/>
      <c r="C13" s="2"/>
      <c r="D13" s="2" t="s">
        <v>38</v>
      </c>
      <c r="E13" s="2"/>
      <c r="F13" s="2"/>
      <c r="G13" s="2"/>
      <c r="H13" s="2"/>
    </row>
    <row r="14" spans="1:8" ht="33" x14ac:dyDescent="0.25">
      <c r="A14" s="3" t="s">
        <v>14</v>
      </c>
      <c r="B14" s="3" t="s">
        <v>39</v>
      </c>
      <c r="C14" s="3" t="s">
        <v>18</v>
      </c>
      <c r="D14" s="3" t="s">
        <v>40</v>
      </c>
      <c r="E14" s="4" t="s">
        <v>33</v>
      </c>
      <c r="F14" s="7">
        <v>192</v>
      </c>
      <c r="G14" s="6"/>
      <c r="H14" s="6">
        <f>ROUND(F14*G14,2)</f>
        <v>0</v>
      </c>
    </row>
    <row r="15" spans="1:8" ht="33" x14ac:dyDescent="0.25">
      <c r="A15" s="3" t="s">
        <v>15</v>
      </c>
      <c r="B15" s="3" t="s">
        <v>39</v>
      </c>
      <c r="C15" s="3" t="s">
        <v>18</v>
      </c>
      <c r="D15" s="3" t="s">
        <v>41</v>
      </c>
      <c r="E15" s="4" t="s">
        <v>33</v>
      </c>
      <c r="F15" s="7">
        <v>30</v>
      </c>
      <c r="G15" s="6"/>
      <c r="H15" s="6">
        <f t="shared" ref="H15:H18" si="1">ROUND(F15*G15,2)</f>
        <v>0</v>
      </c>
    </row>
    <row r="16" spans="1:8" ht="33" x14ac:dyDescent="0.25">
      <c r="A16" s="3" t="s">
        <v>42</v>
      </c>
      <c r="B16" s="3" t="s">
        <v>39</v>
      </c>
      <c r="C16" s="3" t="s">
        <v>18</v>
      </c>
      <c r="D16" s="3" t="s">
        <v>43</v>
      </c>
      <c r="E16" s="4" t="s">
        <v>33</v>
      </c>
      <c r="F16" s="7">
        <v>80</v>
      </c>
      <c r="G16" s="6"/>
      <c r="H16" s="6">
        <f t="shared" si="1"/>
        <v>0</v>
      </c>
    </row>
    <row r="17" spans="1:8" ht="49.5" x14ac:dyDescent="0.25">
      <c r="A17" s="3" t="s">
        <v>44</v>
      </c>
      <c r="B17" s="3" t="s">
        <v>45</v>
      </c>
      <c r="C17" s="3" t="s">
        <v>18</v>
      </c>
      <c r="D17" s="3" t="s">
        <v>46</v>
      </c>
      <c r="E17" s="4" t="s">
        <v>33</v>
      </c>
      <c r="F17" s="7">
        <v>302</v>
      </c>
      <c r="G17" s="6"/>
      <c r="H17" s="6">
        <f t="shared" si="1"/>
        <v>0</v>
      </c>
    </row>
    <row r="18" spans="1:8" ht="66" x14ac:dyDescent="0.25">
      <c r="A18" s="3" t="s">
        <v>47</v>
      </c>
      <c r="B18" s="3" t="s">
        <v>48</v>
      </c>
      <c r="C18" s="3" t="s">
        <v>18</v>
      </c>
      <c r="D18" s="3" t="s">
        <v>49</v>
      </c>
      <c r="E18" s="4" t="s">
        <v>33</v>
      </c>
      <c r="F18" s="7">
        <v>14</v>
      </c>
      <c r="G18" s="6"/>
      <c r="H18" s="6">
        <f t="shared" si="1"/>
        <v>0</v>
      </c>
    </row>
    <row r="19" spans="1:8" x14ac:dyDescent="0.25">
      <c r="A19" s="8"/>
      <c r="B19" s="8"/>
      <c r="C19" s="8"/>
      <c r="D19" s="8" t="s">
        <v>50</v>
      </c>
      <c r="E19" s="8"/>
      <c r="F19" s="8"/>
      <c r="G19" s="8"/>
      <c r="H19" s="8">
        <f>SUM(H14:H18)</f>
        <v>0</v>
      </c>
    </row>
    <row r="20" spans="1:8" x14ac:dyDescent="0.25">
      <c r="A20" s="2" t="s">
        <v>11</v>
      </c>
      <c r="B20" s="2"/>
      <c r="C20" s="2"/>
      <c r="D20" s="2" t="s">
        <v>51</v>
      </c>
      <c r="E20" s="2"/>
      <c r="F20" s="2"/>
      <c r="G20" s="2"/>
      <c r="H20" s="2"/>
    </row>
    <row r="21" spans="1:8" ht="66" x14ac:dyDescent="0.25">
      <c r="A21" s="3" t="s">
        <v>52</v>
      </c>
      <c r="B21" s="3" t="s">
        <v>53</v>
      </c>
      <c r="C21" s="3" t="s">
        <v>18</v>
      </c>
      <c r="D21" s="3" t="s">
        <v>54</v>
      </c>
      <c r="E21" s="4" t="s">
        <v>36</v>
      </c>
      <c r="F21" s="7">
        <v>4.8</v>
      </c>
      <c r="G21" s="6"/>
      <c r="H21" s="6">
        <f>ROUND(F21*G21,2)</f>
        <v>0</v>
      </c>
    </row>
    <row r="22" spans="1:8" ht="33" x14ac:dyDescent="0.25">
      <c r="A22" s="3" t="s">
        <v>55</v>
      </c>
      <c r="B22" s="3" t="s">
        <v>56</v>
      </c>
      <c r="C22" s="3" t="s">
        <v>18</v>
      </c>
      <c r="D22" s="3" t="s">
        <v>57</v>
      </c>
      <c r="E22" s="4" t="s">
        <v>58</v>
      </c>
      <c r="F22" s="7">
        <v>5</v>
      </c>
      <c r="G22" s="6"/>
      <c r="H22" s="6">
        <f t="shared" ref="H22:H25" si="2">ROUND(F22*G22,2)</f>
        <v>0</v>
      </c>
    </row>
    <row r="23" spans="1:8" ht="33" x14ac:dyDescent="0.25">
      <c r="A23" s="3" t="s">
        <v>59</v>
      </c>
      <c r="B23" s="3" t="s">
        <v>60</v>
      </c>
      <c r="C23" s="3" t="s">
        <v>18</v>
      </c>
      <c r="D23" s="3" t="s">
        <v>61</v>
      </c>
      <c r="E23" s="4" t="s">
        <v>58</v>
      </c>
      <c r="F23" s="7">
        <v>64</v>
      </c>
      <c r="G23" s="6"/>
      <c r="H23" s="6">
        <f t="shared" si="2"/>
        <v>0</v>
      </c>
    </row>
    <row r="24" spans="1:8" ht="49.5" x14ac:dyDescent="0.25">
      <c r="A24" s="3" t="s">
        <v>62</v>
      </c>
      <c r="B24" s="3" t="s">
        <v>63</v>
      </c>
      <c r="C24" s="3" t="s">
        <v>18</v>
      </c>
      <c r="D24" s="3" t="s">
        <v>64</v>
      </c>
      <c r="E24" s="4" t="s">
        <v>58</v>
      </c>
      <c r="F24" s="7">
        <v>24</v>
      </c>
      <c r="G24" s="6"/>
      <c r="H24" s="6">
        <f t="shared" si="2"/>
        <v>0</v>
      </c>
    </row>
    <row r="25" spans="1:8" ht="66" x14ac:dyDescent="0.25">
      <c r="A25" s="3" t="s">
        <v>65</v>
      </c>
      <c r="B25" s="3" t="s">
        <v>63</v>
      </c>
      <c r="C25" s="3" t="s">
        <v>18</v>
      </c>
      <c r="D25" s="3" t="s">
        <v>66</v>
      </c>
      <c r="E25" s="4" t="s">
        <v>58</v>
      </c>
      <c r="F25" s="7">
        <v>16</v>
      </c>
      <c r="G25" s="6"/>
      <c r="H25" s="6">
        <f t="shared" si="2"/>
        <v>0</v>
      </c>
    </row>
    <row r="26" spans="1:8" x14ac:dyDescent="0.25">
      <c r="A26" s="8"/>
      <c r="B26" s="8"/>
      <c r="C26" s="8"/>
      <c r="D26" s="8" t="s">
        <v>67</v>
      </c>
      <c r="E26" s="8"/>
      <c r="F26" s="8"/>
      <c r="G26" s="8"/>
      <c r="H26" s="8">
        <f>SUM(H21:H25)</f>
        <v>0</v>
      </c>
    </row>
    <row r="27" spans="1:8" x14ac:dyDescent="0.25">
      <c r="A27" s="2" t="s">
        <v>12</v>
      </c>
      <c r="B27" s="2"/>
      <c r="C27" s="2"/>
      <c r="D27" s="2" t="s">
        <v>68</v>
      </c>
      <c r="E27" s="2"/>
      <c r="F27" s="2"/>
      <c r="G27" s="2"/>
      <c r="H27" s="2"/>
    </row>
    <row r="28" spans="1:8" ht="16.5" x14ac:dyDescent="0.25">
      <c r="A28" s="3" t="s">
        <v>69</v>
      </c>
      <c r="B28" s="3" t="s">
        <v>70</v>
      </c>
      <c r="C28" s="3" t="s">
        <v>18</v>
      </c>
      <c r="D28" s="3" t="s">
        <v>71</v>
      </c>
      <c r="E28" s="4" t="s">
        <v>36</v>
      </c>
      <c r="F28" s="7">
        <v>4.2</v>
      </c>
      <c r="G28" s="6"/>
      <c r="H28" s="6">
        <f>ROUND(F28*G28,2)</f>
        <v>0</v>
      </c>
    </row>
    <row r="29" spans="1:8" ht="16.5" x14ac:dyDescent="0.25">
      <c r="A29" s="3" t="s">
        <v>72</v>
      </c>
      <c r="B29" s="3" t="s">
        <v>73</v>
      </c>
      <c r="C29" s="3" t="s">
        <v>18</v>
      </c>
      <c r="D29" s="3" t="s">
        <v>74</v>
      </c>
      <c r="E29" s="4" t="s">
        <v>33</v>
      </c>
      <c r="F29" s="7">
        <v>25</v>
      </c>
      <c r="G29" s="6"/>
      <c r="H29" s="6">
        <f t="shared" ref="H29:H30" si="3">ROUND(F29*G29,2)</f>
        <v>0</v>
      </c>
    </row>
    <row r="30" spans="1:8" ht="33" x14ac:dyDescent="0.25">
      <c r="A30" s="3" t="s">
        <v>75</v>
      </c>
      <c r="B30" s="3" t="s">
        <v>76</v>
      </c>
      <c r="C30" s="3" t="s">
        <v>18</v>
      </c>
      <c r="D30" s="3" t="s">
        <v>77</v>
      </c>
      <c r="E30" s="4" t="s">
        <v>58</v>
      </c>
      <c r="F30" s="7">
        <v>12</v>
      </c>
      <c r="G30" s="6"/>
      <c r="H30" s="6">
        <f t="shared" si="3"/>
        <v>0</v>
      </c>
    </row>
    <row r="31" spans="1:8" x14ac:dyDescent="0.25">
      <c r="A31" s="8"/>
      <c r="B31" s="8"/>
      <c r="C31" s="8"/>
      <c r="D31" s="8" t="s">
        <v>78</v>
      </c>
      <c r="E31" s="8"/>
      <c r="F31" s="8"/>
      <c r="G31" s="8"/>
      <c r="H31" s="8">
        <f>SUM(H28:H30)</f>
        <v>0</v>
      </c>
    </row>
    <row r="32" spans="1:8" x14ac:dyDescent="0.25">
      <c r="A32" s="2" t="s">
        <v>13</v>
      </c>
      <c r="B32" s="2"/>
      <c r="C32" s="2"/>
      <c r="D32" s="2" t="s">
        <v>79</v>
      </c>
      <c r="E32" s="2"/>
      <c r="F32" s="2"/>
      <c r="G32" s="2"/>
      <c r="H32" s="2"/>
    </row>
    <row r="33" spans="1:8" ht="16.5" x14ac:dyDescent="0.25">
      <c r="A33" s="3" t="s">
        <v>80</v>
      </c>
      <c r="B33" s="3" t="s">
        <v>81</v>
      </c>
      <c r="C33" s="3" t="s">
        <v>18</v>
      </c>
      <c r="D33" s="3" t="s">
        <v>82</v>
      </c>
      <c r="E33" s="4" t="s">
        <v>33</v>
      </c>
      <c r="F33" s="7">
        <v>352</v>
      </c>
      <c r="G33" s="6"/>
      <c r="H33" s="6">
        <f>ROUND(F33*G33,2)</f>
        <v>0</v>
      </c>
    </row>
    <row r="34" spans="1:8" ht="33" x14ac:dyDescent="0.25">
      <c r="A34" s="3" t="s">
        <v>83</v>
      </c>
      <c r="B34" s="3" t="s">
        <v>84</v>
      </c>
      <c r="C34" s="3" t="s">
        <v>18</v>
      </c>
      <c r="D34" s="3" t="s">
        <v>85</v>
      </c>
      <c r="E34" s="4" t="s">
        <v>33</v>
      </c>
      <c r="F34" s="7">
        <v>192</v>
      </c>
      <c r="G34" s="6"/>
      <c r="H34" s="6">
        <f t="shared" ref="H34:H37" si="4">ROUND(F34*G34,2)</f>
        <v>0</v>
      </c>
    </row>
    <row r="35" spans="1:8" ht="33" x14ac:dyDescent="0.25">
      <c r="A35" s="3" t="s">
        <v>86</v>
      </c>
      <c r="B35" s="3" t="s">
        <v>84</v>
      </c>
      <c r="C35" s="3" t="s">
        <v>18</v>
      </c>
      <c r="D35" s="3" t="s">
        <v>87</v>
      </c>
      <c r="E35" s="4" t="s">
        <v>33</v>
      </c>
      <c r="F35" s="7">
        <v>160</v>
      </c>
      <c r="G35" s="6"/>
      <c r="H35" s="6">
        <f t="shared" si="4"/>
        <v>0</v>
      </c>
    </row>
    <row r="36" spans="1:8" ht="49.5" x14ac:dyDescent="0.25">
      <c r="A36" s="3" t="s">
        <v>88</v>
      </c>
      <c r="B36" s="3" t="s">
        <v>89</v>
      </c>
      <c r="C36" s="3" t="s">
        <v>18</v>
      </c>
      <c r="D36" s="3" t="s">
        <v>90</v>
      </c>
      <c r="E36" s="4" t="s">
        <v>33</v>
      </c>
      <c r="F36" s="7">
        <v>150</v>
      </c>
      <c r="G36" s="6"/>
      <c r="H36" s="6">
        <f t="shared" si="4"/>
        <v>0</v>
      </c>
    </row>
    <row r="37" spans="1:8" ht="66" x14ac:dyDescent="0.25">
      <c r="A37" s="3" t="s">
        <v>91</v>
      </c>
      <c r="B37" s="3" t="s">
        <v>89</v>
      </c>
      <c r="C37" s="3" t="s">
        <v>18</v>
      </c>
      <c r="D37" s="3" t="s">
        <v>92</v>
      </c>
      <c r="E37" s="4" t="s">
        <v>33</v>
      </c>
      <c r="F37" s="7">
        <v>10</v>
      </c>
      <c r="G37" s="6"/>
      <c r="H37" s="6">
        <f t="shared" si="4"/>
        <v>0</v>
      </c>
    </row>
    <row r="38" spans="1:8" x14ac:dyDescent="0.25">
      <c r="A38" s="8"/>
      <c r="B38" s="8"/>
      <c r="C38" s="8"/>
      <c r="D38" s="8" t="s">
        <v>93</v>
      </c>
      <c r="E38" s="8"/>
      <c r="F38" s="8"/>
      <c r="G38" s="8"/>
      <c r="H38" s="8">
        <f>SUM(H33:H37)</f>
        <v>0</v>
      </c>
    </row>
    <row r="39" spans="1:8" x14ac:dyDescent="0.25">
      <c r="A39" s="2" t="s">
        <v>14</v>
      </c>
      <c r="B39" s="2"/>
      <c r="C39" s="2"/>
      <c r="D39" s="2" t="s">
        <v>94</v>
      </c>
      <c r="E39" s="2"/>
      <c r="F39" s="2"/>
      <c r="G39" s="2"/>
      <c r="H39" s="2"/>
    </row>
    <row r="40" spans="1:8" ht="49.5" x14ac:dyDescent="0.25">
      <c r="A40" s="3" t="s">
        <v>95</v>
      </c>
      <c r="B40" s="3" t="s">
        <v>96</v>
      </c>
      <c r="C40" s="3" t="s">
        <v>18</v>
      </c>
      <c r="D40" s="3" t="s">
        <v>97</v>
      </c>
      <c r="E40" s="4" t="s">
        <v>33</v>
      </c>
      <c r="F40" s="7">
        <v>30</v>
      </c>
      <c r="G40" s="6"/>
      <c r="H40" s="6">
        <f>ROUND(F40*G40,2)</f>
        <v>0</v>
      </c>
    </row>
    <row r="41" spans="1:8" ht="16.5" x14ac:dyDescent="0.25">
      <c r="A41" s="3" t="s">
        <v>98</v>
      </c>
      <c r="B41" s="3" t="s">
        <v>99</v>
      </c>
      <c r="C41" s="3" t="s">
        <v>18</v>
      </c>
      <c r="D41" s="3" t="s">
        <v>100</v>
      </c>
      <c r="E41" s="4" t="s">
        <v>33</v>
      </c>
      <c r="F41" s="7">
        <v>30</v>
      </c>
      <c r="G41" s="6"/>
      <c r="H41" s="6">
        <f t="shared" ref="H41:H44" si="5">ROUND(F41*G41,2)</f>
        <v>0</v>
      </c>
    </row>
    <row r="42" spans="1:8" ht="16.5" x14ac:dyDescent="0.25">
      <c r="A42" s="3" t="s">
        <v>101</v>
      </c>
      <c r="B42" s="3" t="s">
        <v>96</v>
      </c>
      <c r="C42" s="3" t="s">
        <v>18</v>
      </c>
      <c r="D42" s="3" t="s">
        <v>102</v>
      </c>
      <c r="E42" s="4" t="s">
        <v>33</v>
      </c>
      <c r="F42" s="7">
        <v>30</v>
      </c>
      <c r="G42" s="6"/>
      <c r="H42" s="6">
        <f t="shared" si="5"/>
        <v>0</v>
      </c>
    </row>
    <row r="43" spans="1:8" ht="16.5" x14ac:dyDescent="0.25">
      <c r="A43" s="3" t="s">
        <v>103</v>
      </c>
      <c r="B43" s="3" t="s">
        <v>99</v>
      </c>
      <c r="C43" s="3" t="s">
        <v>18</v>
      </c>
      <c r="D43" s="3" t="s">
        <v>100</v>
      </c>
      <c r="E43" s="4" t="s">
        <v>33</v>
      </c>
      <c r="F43" s="7">
        <v>30</v>
      </c>
      <c r="G43" s="6"/>
      <c r="H43" s="6">
        <f t="shared" si="5"/>
        <v>0</v>
      </c>
    </row>
    <row r="44" spans="1:8" ht="49.5" x14ac:dyDescent="0.25">
      <c r="A44" s="3" t="s">
        <v>104</v>
      </c>
      <c r="B44" s="3" t="s">
        <v>89</v>
      </c>
      <c r="C44" s="3" t="s">
        <v>18</v>
      </c>
      <c r="D44" s="3" t="s">
        <v>105</v>
      </c>
      <c r="E44" s="4" t="s">
        <v>33</v>
      </c>
      <c r="F44" s="7">
        <v>30</v>
      </c>
      <c r="G44" s="6"/>
      <c r="H44" s="6">
        <f t="shared" si="5"/>
        <v>0</v>
      </c>
    </row>
    <row r="45" spans="1:8" x14ac:dyDescent="0.25">
      <c r="A45" s="8"/>
      <c r="B45" s="8"/>
      <c r="C45" s="8"/>
      <c r="D45" s="8" t="s">
        <v>106</v>
      </c>
      <c r="E45" s="8"/>
      <c r="F45" s="8"/>
      <c r="G45" s="8"/>
      <c r="H45" s="8">
        <f>SUM(H40:H44)</f>
        <v>0</v>
      </c>
    </row>
    <row r="46" spans="1:8" x14ac:dyDescent="0.25">
      <c r="A46" s="2" t="s">
        <v>15</v>
      </c>
      <c r="B46" s="2"/>
      <c r="C46" s="2"/>
      <c r="D46" s="2" t="s">
        <v>107</v>
      </c>
      <c r="E46" s="2"/>
      <c r="F46" s="2"/>
      <c r="G46" s="2"/>
      <c r="H46" s="2"/>
    </row>
    <row r="47" spans="1:8" ht="49.5" x14ac:dyDescent="0.25">
      <c r="A47" s="3" t="s">
        <v>108</v>
      </c>
      <c r="B47" s="3" t="s">
        <v>109</v>
      </c>
      <c r="C47" s="3" t="s">
        <v>18</v>
      </c>
      <c r="D47" s="3" t="s">
        <v>110</v>
      </c>
      <c r="E47" s="4" t="s">
        <v>33</v>
      </c>
      <c r="F47" s="7">
        <v>36</v>
      </c>
      <c r="G47" s="6"/>
      <c r="H47" s="6">
        <f>ROUND(F47*G47,2)</f>
        <v>0</v>
      </c>
    </row>
    <row r="48" spans="1:8" ht="16.5" x14ac:dyDescent="0.25">
      <c r="A48" s="3" t="s">
        <v>111</v>
      </c>
      <c r="B48" s="3" t="s">
        <v>96</v>
      </c>
      <c r="C48" s="3" t="s">
        <v>18</v>
      </c>
      <c r="D48" s="3" t="s">
        <v>112</v>
      </c>
      <c r="E48" s="4" t="s">
        <v>33</v>
      </c>
      <c r="F48" s="7">
        <v>36</v>
      </c>
      <c r="G48" s="6"/>
      <c r="H48" s="6">
        <f t="shared" ref="H48:H49" si="6">ROUND(F48*G48,2)</f>
        <v>0</v>
      </c>
    </row>
    <row r="49" spans="1:8" ht="49.5" x14ac:dyDescent="0.25">
      <c r="A49" s="3" t="s">
        <v>113</v>
      </c>
      <c r="B49" s="3" t="s">
        <v>89</v>
      </c>
      <c r="C49" s="3" t="s">
        <v>18</v>
      </c>
      <c r="D49" s="3" t="s">
        <v>114</v>
      </c>
      <c r="E49" s="4" t="s">
        <v>33</v>
      </c>
      <c r="F49" s="7">
        <v>36</v>
      </c>
      <c r="G49" s="6"/>
      <c r="H49" s="6">
        <f t="shared" si="6"/>
        <v>0</v>
      </c>
    </row>
    <row r="50" spans="1:8" x14ac:dyDescent="0.25">
      <c r="A50" s="8"/>
      <c r="B50" s="8"/>
      <c r="C50" s="8"/>
      <c r="D50" s="8" t="s">
        <v>115</v>
      </c>
      <c r="E50" s="8"/>
      <c r="F50" s="8"/>
      <c r="G50" s="8"/>
      <c r="H50" s="8">
        <f>SUM(H47:H49)</f>
        <v>0</v>
      </c>
    </row>
    <row r="51" spans="1:8" ht="28.5" x14ac:dyDescent="0.25">
      <c r="A51" s="2" t="s">
        <v>42</v>
      </c>
      <c r="B51" s="2"/>
      <c r="C51" s="2"/>
      <c r="D51" s="2" t="s">
        <v>116</v>
      </c>
      <c r="E51" s="2"/>
      <c r="F51" s="2"/>
      <c r="G51" s="2"/>
      <c r="H51" s="2"/>
    </row>
    <row r="52" spans="1:8" ht="16.5" x14ac:dyDescent="0.25">
      <c r="A52" s="3" t="s">
        <v>117</v>
      </c>
      <c r="B52" s="3" t="s">
        <v>96</v>
      </c>
      <c r="C52" s="3" t="s">
        <v>18</v>
      </c>
      <c r="D52" s="3" t="s">
        <v>112</v>
      </c>
      <c r="E52" s="4" t="s">
        <v>33</v>
      </c>
      <c r="F52" s="7">
        <v>44</v>
      </c>
      <c r="G52" s="6"/>
      <c r="H52" s="6">
        <f>ROUND(F52*G52,2)</f>
        <v>0</v>
      </c>
    </row>
    <row r="53" spans="1:8" ht="49.5" x14ac:dyDescent="0.25">
      <c r="A53" s="3" t="s">
        <v>118</v>
      </c>
      <c r="B53" s="3" t="s">
        <v>89</v>
      </c>
      <c r="C53" s="3" t="s">
        <v>18</v>
      </c>
      <c r="D53" s="3" t="s">
        <v>119</v>
      </c>
      <c r="E53" s="4" t="s">
        <v>33</v>
      </c>
      <c r="F53" s="7">
        <v>44</v>
      </c>
      <c r="G53" s="6"/>
      <c r="H53" s="6">
        <f>ROUND(F53*G53,2)</f>
        <v>0</v>
      </c>
    </row>
    <row r="54" spans="1:8" ht="28.5" x14ac:dyDescent="0.25">
      <c r="A54" s="8"/>
      <c r="B54" s="8"/>
      <c r="C54" s="8"/>
      <c r="D54" s="8" t="s">
        <v>120</v>
      </c>
      <c r="E54" s="8"/>
      <c r="F54" s="8"/>
      <c r="G54" s="8"/>
      <c r="H54" s="8">
        <f>SUM(H52:H53)</f>
        <v>0</v>
      </c>
    </row>
    <row r="55" spans="1:8" x14ac:dyDescent="0.25">
      <c r="A55" s="2" t="s">
        <v>44</v>
      </c>
      <c r="B55" s="2"/>
      <c r="C55" s="2"/>
      <c r="D55" s="2" t="s">
        <v>121</v>
      </c>
      <c r="E55" s="2"/>
      <c r="F55" s="2"/>
      <c r="G55" s="2"/>
      <c r="H55" s="2"/>
    </row>
    <row r="56" spans="1:8" ht="33" x14ac:dyDescent="0.25">
      <c r="A56" s="3" t="s">
        <v>122</v>
      </c>
      <c r="B56" s="3" t="s">
        <v>123</v>
      </c>
      <c r="C56" s="3" t="s">
        <v>18</v>
      </c>
      <c r="D56" s="3" t="s">
        <v>124</v>
      </c>
      <c r="E56" s="4" t="s">
        <v>33</v>
      </c>
      <c r="F56" s="7">
        <v>26</v>
      </c>
      <c r="G56" s="6"/>
      <c r="H56" s="6">
        <f>ROUND(F56*G56,2)</f>
        <v>0</v>
      </c>
    </row>
    <row r="57" spans="1:8" x14ac:dyDescent="0.25">
      <c r="A57" s="8"/>
      <c r="B57" s="8"/>
      <c r="C57" s="8"/>
      <c r="D57" s="8" t="s">
        <v>125</v>
      </c>
      <c r="E57" s="8"/>
      <c r="F57" s="8"/>
      <c r="G57" s="8"/>
      <c r="H57" s="8">
        <f>SUM(H56)</f>
        <v>0</v>
      </c>
    </row>
    <row r="58" spans="1:8" x14ac:dyDescent="0.25">
      <c r="A58" s="2" t="s">
        <v>47</v>
      </c>
      <c r="B58" s="2"/>
      <c r="C58" s="2"/>
      <c r="D58" s="2" t="s">
        <v>126</v>
      </c>
      <c r="E58" s="2"/>
      <c r="F58" s="2"/>
      <c r="G58" s="2"/>
      <c r="H58" s="2"/>
    </row>
    <row r="59" spans="1:8" ht="49.5" x14ac:dyDescent="0.25">
      <c r="A59" s="3" t="s">
        <v>127</v>
      </c>
      <c r="B59" s="3" t="s">
        <v>128</v>
      </c>
      <c r="C59" s="3" t="s">
        <v>18</v>
      </c>
      <c r="D59" s="3" t="s">
        <v>129</v>
      </c>
      <c r="E59" s="4" t="s">
        <v>33</v>
      </c>
      <c r="F59" s="7">
        <v>3.23</v>
      </c>
      <c r="G59" s="6"/>
      <c r="H59" s="6">
        <f>ROUND(F59*G59,2)</f>
        <v>0</v>
      </c>
    </row>
    <row r="60" spans="1:8" ht="33" x14ac:dyDescent="0.25">
      <c r="A60" s="3" t="s">
        <v>130</v>
      </c>
      <c r="B60" s="3" t="s">
        <v>131</v>
      </c>
      <c r="C60" s="3" t="s">
        <v>18</v>
      </c>
      <c r="D60" s="3" t="s">
        <v>132</v>
      </c>
      <c r="E60" s="4" t="s">
        <v>26</v>
      </c>
      <c r="F60" s="7">
        <v>4</v>
      </c>
      <c r="G60" s="6"/>
      <c r="H60" s="6">
        <f t="shared" ref="H60:H61" si="7">ROUND(F60*G60,2)</f>
        <v>0</v>
      </c>
    </row>
    <row r="61" spans="1:8" ht="49.5" x14ac:dyDescent="0.25">
      <c r="A61" s="3" t="s">
        <v>133</v>
      </c>
      <c r="B61" s="3" t="s">
        <v>134</v>
      </c>
      <c r="C61" s="3" t="s">
        <v>18</v>
      </c>
      <c r="D61" s="3" t="s">
        <v>135</v>
      </c>
      <c r="E61" s="4" t="s">
        <v>26</v>
      </c>
      <c r="F61" s="7">
        <v>8</v>
      </c>
      <c r="G61" s="6"/>
      <c r="H61" s="6">
        <f t="shared" si="7"/>
        <v>0</v>
      </c>
    </row>
    <row r="62" spans="1:8" x14ac:dyDescent="0.25">
      <c r="A62" s="8"/>
      <c r="B62" s="8"/>
      <c r="C62" s="8"/>
      <c r="D62" s="8" t="s">
        <v>136</v>
      </c>
      <c r="E62" s="10"/>
      <c r="F62" s="10"/>
      <c r="G62" s="10"/>
      <c r="H62" s="10">
        <f>SUM(H59:H61)</f>
        <v>0</v>
      </c>
    </row>
    <row r="63" spans="1:8" x14ac:dyDescent="0.25">
      <c r="A63" s="8"/>
      <c r="B63" s="8"/>
      <c r="C63" s="8"/>
      <c r="D63" s="9" t="s">
        <v>137</v>
      </c>
      <c r="E63" s="9"/>
      <c r="F63" s="11"/>
      <c r="G63" s="11"/>
      <c r="H63" s="12">
        <f>SUM(H8,H12,H19,H26,H31,H38,H45,H50,H54,H57,H62)</f>
        <v>0</v>
      </c>
    </row>
    <row r="64" spans="1:8" x14ac:dyDescent="0.25">
      <c r="D64" s="9" t="s">
        <v>138</v>
      </c>
      <c r="E64" s="9"/>
      <c r="F64" s="11"/>
      <c r="G64" s="11"/>
      <c r="H64" s="12">
        <f>ROUND(H63*0.23,2)</f>
        <v>0</v>
      </c>
    </row>
    <row r="65" spans="4:8" x14ac:dyDescent="0.25">
      <c r="D65" s="9" t="s">
        <v>139</v>
      </c>
      <c r="E65" s="9"/>
      <c r="F65" s="11"/>
      <c r="G65" s="11"/>
      <c r="H65" s="12">
        <f>H63+H64</f>
        <v>0</v>
      </c>
    </row>
  </sheetData>
  <pageMargins left="0.7" right="0.7" top="0.75" bottom="0.75" header="0.3" footer="0.3"/>
  <ignoredErrors>
    <ignoredError sqref="A1:H3 A9:F9 A4:F4 A5:F7 A8:F8 A13:F13 A10:F10 A11:F11 A12:F12 A20:F20 A14:F14 A15:F18 A19:F19 A27:F27 A21:F21 A22:F25 A26:F26 A32:F32 A28:F28 A29:F30 A31:F31 A39:F39 A33:F33 A34:F37 A38:F38 A46:F46 A40:F40 A41:F44 A45:F45 A51:F51 A47:F47 A48:F49 A50:F50 A55:F55 A52:F52 A53:F53 A54:F54 A58:F58 A56:F56 A57:F57 A63:C63 A59:F59 A60:F61 A62:D62 E63:G63 F62:G62 H9 H13 H20 H27 H32 H39 H46 H51 H55 H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Izabella Dynkowska</cp:lastModifiedBy>
  <dcterms:created xsi:type="dcterms:W3CDTF">2026-07-16T10:09:48Z</dcterms:created>
  <dcterms:modified xsi:type="dcterms:W3CDTF">2026-08-10T11:17:20Z</dcterms:modified>
</cp:coreProperties>
</file>