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W:\D\DOK\2. Kosztorysy\ODWODNIENIA\Hlonda\"/>
    </mc:Choice>
  </mc:AlternateContent>
  <xr:revisionPtr revIDLastSave="0" documentId="13_ncr:1_{688F5B4F-1844-4EF9-A0CF-551CFD922420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Oferta" sheetId="1" r:id="rId1"/>
  </sheets>
  <calcPr calcId="191029"/>
</workbook>
</file>

<file path=xl/calcChain.xml><?xml version="1.0" encoding="utf-8"?>
<calcChain xmlns="http://schemas.openxmlformats.org/spreadsheetml/2006/main">
  <c r="G40" i="1" l="1"/>
  <c r="G39" i="1"/>
  <c r="G35" i="1"/>
  <c r="G36" i="1" s="1"/>
  <c r="G32" i="1"/>
  <c r="G31" i="1"/>
  <c r="G30" i="1"/>
  <c r="G29" i="1"/>
  <c r="G28" i="1"/>
  <c r="G27" i="1"/>
  <c r="G33" i="1" s="1"/>
  <c r="G25" i="1"/>
  <c r="G24" i="1"/>
  <c r="G23" i="1"/>
  <c r="G22" i="1"/>
  <c r="G19" i="1"/>
  <c r="G18" i="1"/>
  <c r="G17" i="1"/>
  <c r="G16" i="1"/>
  <c r="G20" i="1" s="1"/>
  <c r="G13" i="1"/>
  <c r="G14" i="1" s="1"/>
  <c r="G12" i="1"/>
  <c r="G11" i="1"/>
  <c r="G10" i="1"/>
  <c r="G9" i="1"/>
  <c r="G6" i="1"/>
  <c r="G7" i="1" s="1"/>
  <c r="G37" i="1" s="1"/>
  <c r="G38" i="1" s="1"/>
</calcChain>
</file>

<file path=xl/sharedStrings.xml><?xml version="1.0" encoding="utf-8"?>
<sst xmlns="http://schemas.openxmlformats.org/spreadsheetml/2006/main" count="119" uniqueCount="93">
  <si>
    <t>Poprawa zagospodarowania wód ul.Hlomda, odwodnienie liniowe</t>
  </si>
  <si>
    <t>Lp.</t>
  </si>
  <si>
    <t>Podstawa</t>
  </si>
  <si>
    <t>Opis robót</t>
  </si>
  <si>
    <t>Jednostka</t>
  </si>
  <si>
    <t>Obmiar</t>
  </si>
  <si>
    <t>Cena jedn.</t>
  </si>
  <si>
    <t>Wartość</t>
  </si>
  <si>
    <t>1</t>
  </si>
  <si>
    <t>2</t>
  </si>
  <si>
    <t>3</t>
  </si>
  <si>
    <t>4</t>
  </si>
  <si>
    <t>5</t>
  </si>
  <si>
    <t>6</t>
  </si>
  <si>
    <t>7</t>
  </si>
  <si>
    <t>1.1</t>
  </si>
  <si>
    <t>ROBOTY PRZYGOTOWAWCZE</t>
  </si>
  <si>
    <t/>
  </si>
  <si>
    <t>Organizacja ruchu - projekt i oznakowanie tymczasowe</t>
  </si>
  <si>
    <t>kpl</t>
  </si>
  <si>
    <t>RAZEM 1.1 ROBOTY PRZYGOTOWAWCZE</t>
  </si>
  <si>
    <t>1.2</t>
  </si>
  <si>
    <t>ROBOTY ROZBIÓRKOWE</t>
  </si>
  <si>
    <t>KNR AT-64 0602-01</t>
  </si>
  <si>
    <t>Cięcie nawierzchni bitumicznych przecinarką spalinową do asfaltu wózkową / jezdną</t>
  </si>
  <si>
    <t>m</t>
  </si>
  <si>
    <t>KNR AT-64 0601-04</t>
  </si>
  <si>
    <t>Rozbiórka nawierzchni bitumicznych o grubości 8 cm koparko-ładowarką z młotem hydraulicznym</t>
  </si>
  <si>
    <t>m2</t>
  </si>
  <si>
    <t>KNR AT-64 0603-01 0603-02</t>
  </si>
  <si>
    <t>Rozbiórka podbudowy z kruszywa kamiennego o grubości 15 cm</t>
  </si>
  <si>
    <t>KNR 4-04 1103-05</t>
  </si>
  <si>
    <t>m3</t>
  </si>
  <si>
    <t>Koszty utylizacji gruzu</t>
  </si>
  <si>
    <t>RAZEM 1.2 ROBOTY ROZBIÓRKOWE</t>
  </si>
  <si>
    <t>1.3</t>
  </si>
  <si>
    <t>ROBOTY ZIEMNE</t>
  </si>
  <si>
    <t xml:space="preserve">KNR 2-01 0206-02 0214-04 </t>
  </si>
  <si>
    <t>Roboty ziemne wykonywane koparkami podsiębiernymi o poj. łyżki 0.40 m3 w gruncie kat. III z transportem urobku samochodami samowyładowczymi na odległość 5 km</t>
  </si>
  <si>
    <t>8</t>
  </si>
  <si>
    <t>Koszty utylizacji ziemi z wykopu</t>
  </si>
  <si>
    <t>9</t>
  </si>
  <si>
    <t>KNNR 1 0318-01_x000D_
analogia</t>
  </si>
  <si>
    <t>Zasypywanie wykopów o ścianach pionowych o szerokości 1,0 w gruncie kat. I-III - piasek dowieziony PEŁNA WYMIANA GRUNTU</t>
  </si>
  <si>
    <t>10</t>
  </si>
  <si>
    <t>KNNR 1 0408-02</t>
  </si>
  <si>
    <t>Zagęszczanie gruntu spoistego kat. III ubijakami mechanicznymi - zagęszczenie ziemi w wykopach</t>
  </si>
  <si>
    <t>RAZEM 1.3 ROBOTY ZIEMNE</t>
  </si>
  <si>
    <t>1.4</t>
  </si>
  <si>
    <t>ROBOTY MONTAŻOWE</t>
  </si>
  <si>
    <t>11</t>
  </si>
  <si>
    <t>KNR-W 2-18 0408-02</t>
  </si>
  <si>
    <t>Kanały z rur PVC łączonych na wcisk o śr. zewn. 160 mm - wykonanie podłączenia do istniejącego wpustu deszczowego rurą  pvc grubościenna średnicy  fi 160 mm;</t>
  </si>
  <si>
    <t>12</t>
  </si>
  <si>
    <t>KNR 9-26 0206-04_x000D_
analiza indywidualna</t>
  </si>
  <si>
    <t>ODWODNIENIA LINIOWEGO D400 360 mm x 310 mm, korytko / kanał betonowy z ramą stalową dwa ruszta żeliwne 1 kpl = 15 mb</t>
  </si>
  <si>
    <t>kpl.</t>
  </si>
  <si>
    <t>13</t>
  </si>
  <si>
    <t>KNR 2-31 0402-04_x000D_
analogia</t>
  </si>
  <si>
    <t>Ława pod korytko - odwodnienie liniowe gr 10 cm, beton B15 z oporem</t>
  </si>
  <si>
    <t>RAZEM 1.4 ROBOTY MONTAŻOWE</t>
  </si>
  <si>
    <t>1.5</t>
  </si>
  <si>
    <t>ODTWORZENIE NAWIERZCHNI</t>
  </si>
  <si>
    <t>14</t>
  </si>
  <si>
    <t>KNR AT-64 0203-04</t>
  </si>
  <si>
    <t>Mechaniczne profilowanie i zagęszczenie podłoża pod warstwy konstrukcyjne nawierzchni wykonywane koparką i zagęszczarką</t>
  </si>
  <si>
    <t>15</t>
  </si>
  <si>
    <t>KNR AT-64 0503-03</t>
  </si>
  <si>
    <t>Nawierzchnie z mieszanek mineralno-asfaltowych na małych lub wąskich powierzchniach - warstwa ścieralna o grubości 4 cm</t>
  </si>
  <si>
    <t>16</t>
  </si>
  <si>
    <t>KNR AT-64 0503-01</t>
  </si>
  <si>
    <t>Nawierzchnie z mieszanek mineralno-asfaltowych na małych lub wąskich powierzchniach - warstwa wyrównawcza lub wiążąca o grubości 4 cm</t>
  </si>
  <si>
    <t>17</t>
  </si>
  <si>
    <t>KNR AT-64 0501-01</t>
  </si>
  <si>
    <t>Mechaniczne oczyszczenie powierzchni pod warstwy asfaltobetonowe</t>
  </si>
  <si>
    <t>18</t>
  </si>
  <si>
    <t>KNR AT-64 0501-02</t>
  </si>
  <si>
    <t>Skropienie emulsją asfaltową pod warstwy asfaltobetonowe</t>
  </si>
  <si>
    <t>19</t>
  </si>
  <si>
    <t>KNR 2-31 0114-07 0114-08</t>
  </si>
  <si>
    <t>Podbudowa z kruszywa łamanego - warstwa o grubości po zagęszczeniu 15 cm pod warstwy konstrukcyjne jezdni</t>
  </si>
  <si>
    <t>RAZEM 1.5 ODTWORZENIE NAWIERZCHNI</t>
  </si>
  <si>
    <t>1.6</t>
  </si>
  <si>
    <t>INNE ROBOTY</t>
  </si>
  <si>
    <t>20</t>
  </si>
  <si>
    <t>KNR AT-64 0802-03</t>
  </si>
  <si>
    <t>Oznakowanie poziome jezdni odblaskową farbą chlorokauczukową - linie na skrzyżowaniach i przejściach dla pieszych</t>
  </si>
  <si>
    <t>RAZEM 1.6 INNE ROBOTY</t>
  </si>
  <si>
    <t>RAZEM 1 Poprawa zagospodarowania wód ul.Hlomda, odwodnienie liniowe</t>
  </si>
  <si>
    <t>Wywiezienie gruzu z terenu rozbiórki przy mechanicznym załadowaniu i wyładowaniu samochodem samowyładowczym - dodatek za każdy następny rozpoczęty 1 km (odległość określi Oferent)</t>
  </si>
  <si>
    <t>RAZEM kosztorys netto</t>
  </si>
  <si>
    <t>VAT 23%</t>
  </si>
  <si>
    <t>RAZEM kosztorys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</si>
</sst>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\ ##0.00"/>
  </numFmts>
  <fonts count="5" x14ac:knownFonts="1">
    <font>
      <sz val="11"/>
      <color theme="1"/>
      <name val="Calibri"/>
      <family val="2"/>
      <scheme val="minor"/>
    </font>
    <font>
      <b/>
      <sz val="15"/>
      <color theme="3"/>
      <name val="Calibri"/>
      <scheme val="minor"/>
    </font>
    <font>
      <b/>
      <sz val="11"/>
      <color theme="0"/>
      <name val="Century Gothic"/>
    </font>
    <font>
      <b/>
      <sz val="11"/>
      <name val="Century Gothic"/>
    </font>
    <font>
      <sz val="11"/>
      <name val="Century Gothic"/>
    </font>
  </fonts>
  <fills count="5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 justifyLastLine="1"/>
    </xf>
    <xf numFmtId="164" fontId="3" fillId="3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 wrapText="1"/>
    </xf>
    <xf numFmtId="164" fontId="3" fillId="4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64" fontId="3" fillId="4" borderId="2" xfId="0" applyNumberFormat="1" applyFont="1" applyFill="1" applyBorder="1" applyAlignment="1">
      <alignment horizontal="right" vertical="center" wrapText="1"/>
    </xf>
    <xf numFmtId="164" fontId="3" fillId="4" borderId="3" xfId="0" applyNumberFormat="1" applyFont="1" applyFill="1" applyBorder="1" applyAlignment="1">
      <alignment horizontal="right" vertical="center" wrapText="1"/>
    </xf>
    <xf numFmtId="164" fontId="3" fillId="4" borderId="4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40"/>
  <sheetViews>
    <sheetView tabSelected="1" topLeftCell="A34" workbookViewId="0">
      <selection activeCell="G41" sqref="G41"/>
    </sheetView>
  </sheetViews>
  <sheetFormatPr defaultRowHeight="15" x14ac:dyDescent="0.25"/>
  <cols>
    <col min="1" max="1" width="4.7109375" customWidth="1"/>
    <col min="2" max="2" width="18.28515625" customWidth="1"/>
    <col min="3" max="3" width="57.140625" customWidth="1"/>
    <col min="4" max="4" width="10.28515625" customWidth="1"/>
    <col min="5" max="7" width="14.28515625" customWidth="1"/>
  </cols>
  <sheetData>
    <row r="1" spans="1:7" ht="19.5" customHeight="1" x14ac:dyDescent="0.25">
      <c r="A1" s="7" t="s">
        <v>0</v>
      </c>
      <c r="B1" s="7"/>
      <c r="C1" s="7"/>
      <c r="D1" s="7"/>
      <c r="E1" s="7"/>
      <c r="F1" s="7"/>
      <c r="G1" s="7"/>
    </row>
    <row r="2" spans="1:7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25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</row>
    <row r="4" spans="1:7" ht="28.5" x14ac:dyDescent="0.25">
      <c r="A4" s="2" t="s">
        <v>8</v>
      </c>
      <c r="B4" s="2"/>
      <c r="C4" s="2" t="s">
        <v>0</v>
      </c>
      <c r="D4" s="2"/>
      <c r="E4" s="2"/>
      <c r="F4" s="2"/>
      <c r="G4" s="2"/>
    </row>
    <row r="5" spans="1:7" x14ac:dyDescent="0.25">
      <c r="A5" s="2" t="s">
        <v>15</v>
      </c>
      <c r="B5" s="2"/>
      <c r="C5" s="2" t="s">
        <v>16</v>
      </c>
      <c r="D5" s="2"/>
      <c r="E5" s="2"/>
      <c r="F5" s="2"/>
      <c r="G5" s="2"/>
    </row>
    <row r="6" spans="1:7" ht="33" x14ac:dyDescent="0.25">
      <c r="A6" s="3" t="s">
        <v>8</v>
      </c>
      <c r="B6" s="3" t="s">
        <v>17</v>
      </c>
      <c r="C6" s="3" t="s">
        <v>18</v>
      </c>
      <c r="D6" s="4" t="s">
        <v>19</v>
      </c>
      <c r="E6" s="5">
        <v>1</v>
      </c>
      <c r="F6" s="5">
        <v>0</v>
      </c>
      <c r="G6" s="5">
        <f>ROUND(E6*F6,2)</f>
        <v>0</v>
      </c>
    </row>
    <row r="7" spans="1:7" x14ac:dyDescent="0.25">
      <c r="A7" s="6"/>
      <c r="B7" s="6"/>
      <c r="C7" s="6" t="s">
        <v>20</v>
      </c>
      <c r="D7" s="6"/>
      <c r="E7" s="6"/>
      <c r="F7" s="6"/>
      <c r="G7" s="6">
        <f>G6</f>
        <v>0</v>
      </c>
    </row>
    <row r="8" spans="1:7" x14ac:dyDescent="0.25">
      <c r="A8" s="2" t="s">
        <v>21</v>
      </c>
      <c r="B8" s="2"/>
      <c r="C8" s="2" t="s">
        <v>22</v>
      </c>
      <c r="D8" s="2"/>
      <c r="E8" s="2"/>
      <c r="F8" s="2"/>
      <c r="G8" s="2"/>
    </row>
    <row r="9" spans="1:7" ht="33" x14ac:dyDescent="0.25">
      <c r="A9" s="3" t="s">
        <v>9</v>
      </c>
      <c r="B9" s="3" t="s">
        <v>23</v>
      </c>
      <c r="C9" s="3" t="s">
        <v>24</v>
      </c>
      <c r="D9" s="4" t="s">
        <v>25</v>
      </c>
      <c r="E9" s="5">
        <v>64</v>
      </c>
      <c r="F9" s="5">
        <v>0</v>
      </c>
      <c r="G9" s="5">
        <f>ROUND(E9*F9,2)</f>
        <v>0</v>
      </c>
    </row>
    <row r="10" spans="1:7" ht="33" x14ac:dyDescent="0.25">
      <c r="A10" s="3" t="s">
        <v>10</v>
      </c>
      <c r="B10" s="3" t="s">
        <v>26</v>
      </c>
      <c r="C10" s="3" t="s">
        <v>27</v>
      </c>
      <c r="D10" s="4" t="s">
        <v>28</v>
      </c>
      <c r="E10" s="5">
        <v>37.5</v>
      </c>
      <c r="F10" s="5">
        <v>0</v>
      </c>
      <c r="G10" s="5">
        <f>ROUND(E10*F10,2)</f>
        <v>0</v>
      </c>
    </row>
    <row r="11" spans="1:7" ht="33" x14ac:dyDescent="0.25">
      <c r="A11" s="3" t="s">
        <v>11</v>
      </c>
      <c r="B11" s="3" t="s">
        <v>29</v>
      </c>
      <c r="C11" s="3" t="s">
        <v>30</v>
      </c>
      <c r="D11" s="4" t="s">
        <v>28</v>
      </c>
      <c r="E11" s="5">
        <v>37.5</v>
      </c>
      <c r="F11" s="5">
        <v>0</v>
      </c>
      <c r="G11" s="5">
        <f>ROUND(E11*F11,2)</f>
        <v>0</v>
      </c>
    </row>
    <row r="12" spans="1:7" ht="82.5" x14ac:dyDescent="0.25">
      <c r="A12" s="3" t="s">
        <v>12</v>
      </c>
      <c r="B12" s="3" t="s">
        <v>31</v>
      </c>
      <c r="C12" s="3" t="s">
        <v>89</v>
      </c>
      <c r="D12" s="4" t="s">
        <v>32</v>
      </c>
      <c r="E12" s="5">
        <v>12.94</v>
      </c>
      <c r="F12" s="5">
        <v>0</v>
      </c>
      <c r="G12" s="5">
        <f>ROUND(E12*F12,2)</f>
        <v>0</v>
      </c>
    </row>
    <row r="13" spans="1:7" ht="16.5" x14ac:dyDescent="0.25">
      <c r="A13" s="3" t="s">
        <v>13</v>
      </c>
      <c r="B13" s="3" t="s">
        <v>17</v>
      </c>
      <c r="C13" s="3" t="s">
        <v>33</v>
      </c>
      <c r="D13" s="4" t="s">
        <v>32</v>
      </c>
      <c r="E13" s="5">
        <v>12.94</v>
      </c>
      <c r="F13" s="5">
        <v>0</v>
      </c>
      <c r="G13" s="5">
        <f>ROUND(E13*F13,2)</f>
        <v>0</v>
      </c>
    </row>
    <row r="14" spans="1:7" x14ac:dyDescent="0.25">
      <c r="A14" s="6"/>
      <c r="B14" s="6"/>
      <c r="C14" s="6" t="s">
        <v>34</v>
      </c>
      <c r="D14" s="6"/>
      <c r="E14" s="6"/>
      <c r="F14" s="6"/>
      <c r="G14" s="6">
        <f>SUM(G9:G13)</f>
        <v>0</v>
      </c>
    </row>
    <row r="15" spans="1:7" x14ac:dyDescent="0.25">
      <c r="A15" s="2" t="s">
        <v>35</v>
      </c>
      <c r="B15" s="2"/>
      <c r="C15" s="2" t="s">
        <v>36</v>
      </c>
      <c r="D15" s="2"/>
      <c r="E15" s="2"/>
      <c r="F15" s="2"/>
      <c r="G15" s="2"/>
    </row>
    <row r="16" spans="1:7" ht="66" x14ac:dyDescent="0.25">
      <c r="A16" s="3" t="s">
        <v>14</v>
      </c>
      <c r="B16" s="3" t="s">
        <v>37</v>
      </c>
      <c r="C16" s="3" t="s">
        <v>38</v>
      </c>
      <c r="D16" s="4" t="s">
        <v>32</v>
      </c>
      <c r="E16" s="5">
        <v>16.5</v>
      </c>
      <c r="F16" s="5">
        <v>0</v>
      </c>
      <c r="G16" s="5">
        <f>ROUND(E16*F16,2)</f>
        <v>0</v>
      </c>
    </row>
    <row r="17" spans="1:7" ht="16.5" x14ac:dyDescent="0.25">
      <c r="A17" s="3" t="s">
        <v>39</v>
      </c>
      <c r="B17" s="3" t="s">
        <v>17</v>
      </c>
      <c r="C17" s="3" t="s">
        <v>40</v>
      </c>
      <c r="D17" s="4" t="s">
        <v>32</v>
      </c>
      <c r="E17" s="5">
        <v>16.5</v>
      </c>
      <c r="F17" s="5">
        <v>0</v>
      </c>
      <c r="G17" s="5">
        <f>ROUND(E17*F17,2)</f>
        <v>0</v>
      </c>
    </row>
    <row r="18" spans="1:7" ht="49.5" x14ac:dyDescent="0.25">
      <c r="A18" s="3" t="s">
        <v>41</v>
      </c>
      <c r="B18" s="3" t="s">
        <v>42</v>
      </c>
      <c r="C18" s="3" t="s">
        <v>43</v>
      </c>
      <c r="D18" s="4" t="s">
        <v>32</v>
      </c>
      <c r="E18" s="5">
        <v>15</v>
      </c>
      <c r="F18" s="5">
        <v>0</v>
      </c>
      <c r="G18" s="5">
        <f>ROUND(E18*F18,2)</f>
        <v>0</v>
      </c>
    </row>
    <row r="19" spans="1:7" ht="33" x14ac:dyDescent="0.25">
      <c r="A19" s="3" t="s">
        <v>44</v>
      </c>
      <c r="B19" s="3" t="s">
        <v>45</v>
      </c>
      <c r="C19" s="3" t="s">
        <v>46</v>
      </c>
      <c r="D19" s="4" t="s">
        <v>32</v>
      </c>
      <c r="E19" s="5">
        <v>15</v>
      </c>
      <c r="F19" s="5">
        <v>0</v>
      </c>
      <c r="G19" s="5">
        <f>ROUND(E19*F19,2)</f>
        <v>0</v>
      </c>
    </row>
    <row r="20" spans="1:7" x14ac:dyDescent="0.25">
      <c r="A20" s="6"/>
      <c r="B20" s="6"/>
      <c r="C20" s="6" t="s">
        <v>47</v>
      </c>
      <c r="D20" s="6"/>
      <c r="E20" s="6"/>
      <c r="F20" s="6"/>
      <c r="G20" s="6">
        <f>SUM(G16:G19)</f>
        <v>0</v>
      </c>
    </row>
    <row r="21" spans="1:7" x14ac:dyDescent="0.25">
      <c r="A21" s="2" t="s">
        <v>48</v>
      </c>
      <c r="B21" s="2"/>
      <c r="C21" s="2" t="s">
        <v>49</v>
      </c>
      <c r="D21" s="2"/>
      <c r="E21" s="2"/>
      <c r="F21" s="2"/>
      <c r="G21" s="2"/>
    </row>
    <row r="22" spans="1:7" ht="66" x14ac:dyDescent="0.25">
      <c r="A22" s="3" t="s">
        <v>50</v>
      </c>
      <c r="B22" s="3" t="s">
        <v>51</v>
      </c>
      <c r="C22" s="3" t="s">
        <v>52</v>
      </c>
      <c r="D22" s="4" t="s">
        <v>25</v>
      </c>
      <c r="E22" s="5">
        <v>30</v>
      </c>
      <c r="F22" s="5">
        <v>0</v>
      </c>
      <c r="G22" s="5">
        <f>ROUND(E22*F22,2)</f>
        <v>0</v>
      </c>
    </row>
    <row r="23" spans="1:7" ht="49.5" x14ac:dyDescent="0.25">
      <c r="A23" s="3" t="s">
        <v>53</v>
      </c>
      <c r="B23" s="3" t="s">
        <v>54</v>
      </c>
      <c r="C23" s="3" t="s">
        <v>55</v>
      </c>
      <c r="D23" s="4" t="s">
        <v>56</v>
      </c>
      <c r="E23" s="5">
        <v>1</v>
      </c>
      <c r="F23" s="5">
        <v>0</v>
      </c>
      <c r="G23" s="5">
        <f>ROUND(E23*F23,2)</f>
        <v>0</v>
      </c>
    </row>
    <row r="24" spans="1:7" ht="33" x14ac:dyDescent="0.25">
      <c r="A24" s="3" t="s">
        <v>57</v>
      </c>
      <c r="B24" s="3" t="s">
        <v>58</v>
      </c>
      <c r="C24" s="3" t="s">
        <v>59</v>
      </c>
      <c r="D24" s="4" t="s">
        <v>32</v>
      </c>
      <c r="E24" s="5">
        <v>0.75</v>
      </c>
      <c r="F24" s="5">
        <v>0</v>
      </c>
      <c r="G24" s="5">
        <f>ROUND(E24*F24,2)</f>
        <v>0</v>
      </c>
    </row>
    <row r="25" spans="1:7" x14ac:dyDescent="0.25">
      <c r="A25" s="6"/>
      <c r="B25" s="6"/>
      <c r="C25" s="6" t="s">
        <v>60</v>
      </c>
      <c r="D25" s="6"/>
      <c r="E25" s="6"/>
      <c r="F25" s="6"/>
      <c r="G25" s="6">
        <f>SUM(G22:G24)</f>
        <v>0</v>
      </c>
    </row>
    <row r="26" spans="1:7" x14ac:dyDescent="0.25">
      <c r="A26" s="2" t="s">
        <v>61</v>
      </c>
      <c r="B26" s="2"/>
      <c r="C26" s="2" t="s">
        <v>62</v>
      </c>
      <c r="D26" s="2"/>
      <c r="E26" s="2"/>
      <c r="F26" s="2"/>
      <c r="G26" s="2"/>
    </row>
    <row r="27" spans="1:7" ht="49.5" x14ac:dyDescent="0.25">
      <c r="A27" s="3" t="s">
        <v>63</v>
      </c>
      <c r="B27" s="3" t="s">
        <v>64</v>
      </c>
      <c r="C27" s="3" t="s">
        <v>65</v>
      </c>
      <c r="D27" s="4" t="s">
        <v>28</v>
      </c>
      <c r="E27" s="5">
        <v>37.5</v>
      </c>
      <c r="F27" s="5">
        <v>0</v>
      </c>
      <c r="G27" s="5">
        <f t="shared" ref="G27:G32" si="0">ROUND(E27*F27,2)</f>
        <v>0</v>
      </c>
    </row>
    <row r="28" spans="1:7" ht="49.5" x14ac:dyDescent="0.25">
      <c r="A28" s="3" t="s">
        <v>66</v>
      </c>
      <c r="B28" s="3" t="s">
        <v>67</v>
      </c>
      <c r="C28" s="3" t="s">
        <v>68</v>
      </c>
      <c r="D28" s="4" t="s">
        <v>28</v>
      </c>
      <c r="E28" s="5">
        <v>37.5</v>
      </c>
      <c r="F28" s="5">
        <v>0</v>
      </c>
      <c r="G28" s="5">
        <f t="shared" si="0"/>
        <v>0</v>
      </c>
    </row>
    <row r="29" spans="1:7" ht="49.5" x14ac:dyDescent="0.25">
      <c r="A29" s="3" t="s">
        <v>69</v>
      </c>
      <c r="B29" s="3" t="s">
        <v>70</v>
      </c>
      <c r="C29" s="3" t="s">
        <v>71</v>
      </c>
      <c r="D29" s="4" t="s">
        <v>28</v>
      </c>
      <c r="E29" s="5">
        <v>37.5</v>
      </c>
      <c r="F29" s="5">
        <v>0</v>
      </c>
      <c r="G29" s="5">
        <f t="shared" si="0"/>
        <v>0</v>
      </c>
    </row>
    <row r="30" spans="1:7" ht="33" x14ac:dyDescent="0.25">
      <c r="A30" s="3" t="s">
        <v>72</v>
      </c>
      <c r="B30" s="3" t="s">
        <v>73</v>
      </c>
      <c r="C30" s="3" t="s">
        <v>74</v>
      </c>
      <c r="D30" s="4" t="s">
        <v>28</v>
      </c>
      <c r="E30" s="5">
        <v>75</v>
      </c>
      <c r="F30" s="5">
        <v>0</v>
      </c>
      <c r="G30" s="5">
        <f t="shared" si="0"/>
        <v>0</v>
      </c>
    </row>
    <row r="31" spans="1:7" ht="33" x14ac:dyDescent="0.25">
      <c r="A31" s="3" t="s">
        <v>75</v>
      </c>
      <c r="B31" s="3" t="s">
        <v>76</v>
      </c>
      <c r="C31" s="3" t="s">
        <v>77</v>
      </c>
      <c r="D31" s="4" t="s">
        <v>28</v>
      </c>
      <c r="E31" s="5">
        <v>75</v>
      </c>
      <c r="F31" s="5">
        <v>0</v>
      </c>
      <c r="G31" s="5">
        <f t="shared" si="0"/>
        <v>0</v>
      </c>
    </row>
    <row r="32" spans="1:7" ht="49.5" x14ac:dyDescent="0.25">
      <c r="A32" s="3" t="s">
        <v>78</v>
      </c>
      <c r="B32" s="3" t="s">
        <v>79</v>
      </c>
      <c r="C32" s="3" t="s">
        <v>80</v>
      </c>
      <c r="D32" s="4" t="s">
        <v>28</v>
      </c>
      <c r="E32" s="5">
        <v>37.5</v>
      </c>
      <c r="F32" s="5">
        <v>0</v>
      </c>
      <c r="G32" s="5">
        <f t="shared" si="0"/>
        <v>0</v>
      </c>
    </row>
    <row r="33" spans="1:7" x14ac:dyDescent="0.25">
      <c r="A33" s="6"/>
      <c r="B33" s="6"/>
      <c r="C33" s="6" t="s">
        <v>81</v>
      </c>
      <c r="D33" s="6"/>
      <c r="E33" s="6"/>
      <c r="F33" s="6"/>
      <c r="G33" s="6">
        <f>SUM(G27:G32)</f>
        <v>0</v>
      </c>
    </row>
    <row r="34" spans="1:7" x14ac:dyDescent="0.25">
      <c r="A34" s="2" t="s">
        <v>82</v>
      </c>
      <c r="B34" s="2"/>
      <c r="C34" s="2" t="s">
        <v>83</v>
      </c>
      <c r="D34" s="2"/>
      <c r="E34" s="2"/>
      <c r="F34" s="2"/>
      <c r="G34" s="2"/>
    </row>
    <row r="35" spans="1:7" ht="49.5" x14ac:dyDescent="0.25">
      <c r="A35" s="3" t="s">
        <v>84</v>
      </c>
      <c r="B35" s="3" t="s">
        <v>85</v>
      </c>
      <c r="C35" s="3" t="s">
        <v>86</v>
      </c>
      <c r="D35" s="4" t="s">
        <v>28</v>
      </c>
      <c r="E35" s="5">
        <v>15</v>
      </c>
      <c r="F35" s="5">
        <v>0</v>
      </c>
      <c r="G35" s="5">
        <f>ROUND(E35*F35,2)</f>
        <v>0</v>
      </c>
    </row>
    <row r="36" spans="1:7" x14ac:dyDescent="0.25">
      <c r="A36" s="6"/>
      <c r="B36" s="6"/>
      <c r="C36" s="6" t="s">
        <v>87</v>
      </c>
      <c r="D36" s="6"/>
      <c r="E36" s="6"/>
      <c r="F36" s="6"/>
      <c r="G36" s="6">
        <f>G35</f>
        <v>0</v>
      </c>
    </row>
    <row r="37" spans="1:7" ht="28.5" x14ac:dyDescent="0.25">
      <c r="A37" s="6"/>
      <c r="B37" s="6"/>
      <c r="C37" s="6" t="s">
        <v>88</v>
      </c>
      <c r="D37" s="6"/>
      <c r="E37" s="6"/>
      <c r="F37" s="6"/>
      <c r="G37" s="6">
        <f>G7+G14+G20+G25+G33+G36</f>
        <v>0</v>
      </c>
    </row>
    <row r="38" spans="1:7" x14ac:dyDescent="0.25">
      <c r="A38" s="8" t="s">
        <v>90</v>
      </c>
      <c r="B38" s="9"/>
      <c r="C38" s="9"/>
      <c r="D38" s="9"/>
      <c r="E38" s="9"/>
      <c r="F38" s="10"/>
      <c r="G38" s="6">
        <f>G37</f>
        <v>0</v>
      </c>
    </row>
    <row r="39" spans="1:7" x14ac:dyDescent="0.25">
      <c r="A39" s="8" t="s">
        <v>91</v>
      </c>
      <c r="B39" s="9"/>
      <c r="C39" s="9"/>
      <c r="D39" s="9"/>
      <c r="E39" s="9"/>
      <c r="F39" s="10"/>
      <c r="G39" s="6">
        <f>G38*23%</f>
        <v>0</v>
      </c>
    </row>
    <row r="40" spans="1:7" x14ac:dyDescent="0.25">
      <c r="A40" s="8" t="s">
        <v>92</v>
      </c>
      <c r="B40" s="9"/>
      <c r="C40" s="9"/>
      <c r="D40" s="9"/>
      <c r="E40" s="9"/>
      <c r="F40" s="10"/>
      <c r="G40" s="6">
        <f>G38+G39</f>
        <v>0</v>
      </c>
    </row>
  </sheetData>
  <mergeCells count="4">
    <mergeCell ref="A1:G1"/>
    <mergeCell ref="A38:F38"/>
    <mergeCell ref="A39:F39"/>
    <mergeCell ref="A40:F40"/>
  </mergeCells>
  <pageMargins left="0.7" right="0.7" top="0.75" bottom="0.75" header="0.3" footer="0.3"/>
  <ignoredErrors>
    <ignoredError sqref="A1:G11 A13:G37 A12:B12 D12:G12 G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Oferta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 Larek</cp:lastModifiedBy>
  <dcterms:created xsi:type="dcterms:W3CDTF">2026-09-15T11:44:44Z</dcterms:created>
  <dcterms:modified xsi:type="dcterms:W3CDTF">2026-09-15T11:46:49Z</dcterms:modified>
</cp:coreProperties>
</file>