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I\IRI\224 Nadzór nad inwestycjami\407. Jasna Rola 40 - chodnik\Przetargi\RB\Na stronę\"/>
    </mc:Choice>
  </mc:AlternateContent>
  <xr:revisionPtr revIDLastSave="0" documentId="13_ncr:1_{484F7359-9B65-4869-A4A3-2B76DA60ADA6}" xr6:coauthVersionLast="36" xr6:coauthVersionMax="47" xr10:uidLastSave="{00000000-0000-0000-0000-000000000000}"/>
  <bookViews>
    <workbookView xWindow="-120" yWindow="-120" windowWidth="29040" windowHeight="15720" xr2:uid="{A5BE6434-91F0-47D3-9B04-D214D6B7C03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31" i="1" l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1" i="1"/>
  <c r="H52" i="1"/>
  <c r="H53" i="1"/>
  <c r="H54" i="1"/>
  <c r="H55" i="1"/>
  <c r="H56" i="1"/>
  <c r="H57" i="1"/>
  <c r="H59" i="1"/>
  <c r="H61" i="1"/>
  <c r="H62" i="1"/>
  <c r="H63" i="1"/>
  <c r="H64" i="1"/>
  <c r="H65" i="1"/>
  <c r="H66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67" i="1" l="1"/>
  <c r="H68" i="1" l="1"/>
  <c r="H69" i="1" s="1"/>
</calcChain>
</file>

<file path=xl/sharedStrings.xml><?xml version="1.0" encoding="utf-8"?>
<sst xmlns="http://schemas.openxmlformats.org/spreadsheetml/2006/main" count="302" uniqueCount="200">
  <si>
    <t>Lp.</t>
  </si>
  <si>
    <t>Podstawa</t>
  </si>
  <si>
    <t>Nr spec. techn.</t>
  </si>
  <si>
    <t>Opisy</t>
  </si>
  <si>
    <t>j.m.</t>
  </si>
  <si>
    <t>Przedmiar</t>
  </si>
  <si>
    <t>Cena jedn.</t>
  </si>
  <si>
    <t>Wartość</t>
  </si>
  <si>
    <t>45111000-8 45112000-5 45233000-9</t>
  </si>
  <si>
    <t>ROBOTY PRZYGOTOWAWCZE Kod CPV: 45111000-8 - Roboty w zakresie burzenia, roboty ziemne 45112000-5 - Roboty w zakresie usuwania gleby 45233000-9 - Roboty w zakresie konstruowania, fundamentowania oraz wykonywania nawierzchni autostrad, dróg</t>
  </si>
  <si>
    <t>1 d.1</t>
  </si>
  <si>
    <t>KNR-W 2-01 0113-03</t>
  </si>
  <si>
    <t>D 01.01.01</t>
  </si>
  <si>
    <t>Roboty pomiarowe przy liniowych robotach ziemnych - trasa dróg w terenie równinnym (Odtworzenie (wyznaczenie) trasy i punktów wysokościowych w terenie równinnym  Roboty pomiarowe przy liniowych robotach ziemnych. Trasa dróg w terenie równinnym: - chodnik)</t>
  </si>
  <si>
    <t>km</t>
  </si>
  <si>
    <t>2 d.1</t>
  </si>
  <si>
    <t>KNR-W 2-01 0119-01 0119-02</t>
  </si>
  <si>
    <t>D 01.02.02</t>
  </si>
  <si>
    <t>Usunięcie warstwy ziemi urodzajnej (humusu) o grubości 20 cm za pomocą spycharek (Mechaniczne i ręczne usunięcie warstwy ziemi urodzajnej (humusu)  Usunięcie warstwy ziemi urodzajnej (humusu) mechanicznie i ręcznie z wywozem poza teren budowy (do zagospodarowania przez Wykonawcę, do utylizacji); 6 m3)</t>
  </si>
  <si>
    <t>m2</t>
  </si>
  <si>
    <t>KNR-W 2-01 0207-07 z.sz. 2.3.12. 9905-02  0210-04</t>
  </si>
  <si>
    <t>Roboty ziemne wykonywane koparkami przedsiębiernymi 0.60 m3 w ziemi kat. I-III uprzednio zmagazynowanej w hałdach z transportem urobku samochodami samowyładowczymi na odległość 10 km - do 750 m3 w jednym miejscu (wywóz humusu poza teren budowy (do zagospodarowania przez Wykonawcę, do utylizacji))</t>
  </si>
  <si>
    <t>m3</t>
  </si>
  <si>
    <t>3 d.1</t>
  </si>
  <si>
    <t>KNR 2-31 0802-07 0802-08</t>
  </si>
  <si>
    <t>D 01.02.04</t>
  </si>
  <si>
    <t>4 d.1</t>
  </si>
  <si>
    <t>KNR 2-31 0801-03 0801-04</t>
  </si>
  <si>
    <t>Mechaniczne rozebranie podbudowy betonowej o grubości 10 cm (Rozebranie podbudowy z betonu (z wywozem gruzu - do utylizacji) Rozebranie podbudowy z chudego betonu o średniej gr. 10 cm mechanicznie - na chodniku)</t>
  </si>
  <si>
    <t>Mechaniczne rozebranie podbudowy betonowej o grubości 20 cm (Rozebranie podbudowy z betonu (z wywozem gruzu - do utylizacji) Rozebranie podbudowy z chudego betonu o średniej gr. 20 cm mechanicznie - na zjeździe)</t>
  </si>
  <si>
    <t>5 d.1</t>
  </si>
  <si>
    <t>KNR 2-31 0810-02 analogia</t>
  </si>
  <si>
    <t>6 d.1</t>
  </si>
  <si>
    <t>KNR 2-31 0813-03</t>
  </si>
  <si>
    <t>Rozebranie krawężników betonowych 15x30 cm na podsypce cementowo-piaskowej (Rozebranie krawężników betonowych (z wywozem gruzu - do utylizacji) Rozebranie krawężników betonowych na ławie betonowej: - krawężniki 15x30 cm obramowujące jezdnię )</t>
  </si>
  <si>
    <t>m</t>
  </si>
  <si>
    <t>KNR 2-31 0814-05</t>
  </si>
  <si>
    <t>7 d.1</t>
  </si>
  <si>
    <t>KNR 2-31 0814-02</t>
  </si>
  <si>
    <t>Rozebranie obrzeży 8x30 cm na podsypce piaskowej (Rozebranie obrzeży betonowych (z wywozem gruzu - do utylizacji) Rozebranie obrzeży betonowych 8x30 cm (koloru szarego):  - obramowanie chodnika)</t>
  </si>
  <si>
    <t>8 d.1</t>
  </si>
  <si>
    <t>KNR 2-31 0812-03</t>
  </si>
  <si>
    <t>9 d.1</t>
  </si>
  <si>
    <t xml:space="preserve"> analiza indywidualna Uproszczona</t>
  </si>
  <si>
    <t>Demontaż PEO (z wywozem - do utylizacji). Demontaż z jezdni punktowych elementów odblaskowych.</t>
  </si>
  <si>
    <t>szt</t>
  </si>
  <si>
    <t>10 d.1</t>
  </si>
  <si>
    <t>KNR AT-04 0210-01</t>
  </si>
  <si>
    <t>Urządzenia bezpieczeństwa ruchu - punktowe elementy odblaskowe (PEO) najezdniowe naklejane (Oznakowanie poziome jezdni z wykorzystaniem PEO Oznakowanie poziome  progów zwalniających - montaż punktowych elementów odblaskowych koloru białego przyklejanych do nawierzchni asfaltowej)</t>
  </si>
  <si>
    <t>szt.</t>
  </si>
  <si>
    <t>11 d.1</t>
  </si>
  <si>
    <t>KNR AT-04 0204-01</t>
  </si>
  <si>
    <t>12 d.1</t>
  </si>
  <si>
    <t>KNR 2-31 1406-03</t>
  </si>
  <si>
    <t>Regulacja pionowa studzienek dla włazów kanałowych (Regulacja pionowa studni kanalizacyjnej Regulacja pionowa studni rewizyjnej kanalizacji sanitarnej/deszczowej (regulacja istniejącego zestawu naprawczego))</t>
  </si>
  <si>
    <t>13 d.1</t>
  </si>
  <si>
    <t>KNR 2-31 1406-05</t>
  </si>
  <si>
    <t>Regulacja pionowa studzienek telefonicznych (Regulacja pionowa studni telekomunikacyjnych Regulacja pionowa studni telekomunikacyjnych)</t>
  </si>
  <si>
    <t>14 d.1</t>
  </si>
  <si>
    <t>KNR 2-25 0309-02 analogia</t>
  </si>
  <si>
    <t>Pełne ogrodzenia z blachy fałdowej ocynkowanej trapezowej na słupkach stalowych - rozebranie (Rozebranie ogrodzenia stalowego  (z wywozem - do utylizacji) Rozebranie ogrodzenia panelowego (panele i słupki stalowe oraz fundamenty betonowe); 23 m)</t>
  </si>
  <si>
    <t>KNR 4-04 0301-04</t>
  </si>
  <si>
    <t>Rozebranie podłoża z betonu żwirowego o grubości ponad 15 cm ((Rozebranie ogrodzenia stalowego  (z wywozem - do utylizacji) Rozebranie ogrodzenia panelowego (panele i słupki stalowe oraz fundamenty betonowe); 23 m)</t>
  </si>
  <si>
    <t>15 d.1</t>
  </si>
  <si>
    <t>KNR 2-31 0702-03 analogia</t>
  </si>
  <si>
    <t>Słupki do znaków drogowych z rur stalowych o śr. 100 mm (Montaż słupków blokujących Montaż słupków blokujących U-12c średnicy 120 mm (ZAP-03; słupki w kolorze RAL 7043 z opaską ostrzegawczą biało-czerwoną))</t>
  </si>
  <si>
    <t>16 d.1</t>
  </si>
  <si>
    <t>KNR 4-04 1103-01</t>
  </si>
  <si>
    <t>Załadowanie gruzu koparko-ładowarką przy obsłudze na zmianę roboczą przez 3 samochody samowyładowcze</t>
  </si>
  <si>
    <t>KNR 4-04 1103-04 1103-05</t>
  </si>
  <si>
    <t>Wywiezienie gruzu z terenu rozbiórki przy mechanicznym załadowaniu i wyładowaniu samochodem samowyładowczym na odległość 10 km (wywóz materiałów z rozbiórek do utylizacji)</t>
  </si>
  <si>
    <t>45233000-9</t>
  </si>
  <si>
    <t>PODBUDOWY Kod CPV: 45233000-9 - Roboty w zakresie konstruowania, fundamentowania oraz wykonywania nawierzchni autostrad, dróg</t>
  </si>
  <si>
    <t>KNR 2-31 0101-01 0101-02</t>
  </si>
  <si>
    <t>D 04.01.01</t>
  </si>
  <si>
    <t>Mechaniczne wykonanie koryta na całej szerokości jezdni i chodników w gruncie kat. I-IV głębokości 36 cm (Wykonanie koryta mechanicznie - profilowanie i zagęszczenie podłoża w gruntach kat. III głębokość koryta 36 cm - nawierzchnia chodnika (w tym 2 m3 nasypu - materiał z dowozu oraz 13 m3 wykopu - wywóz gruntu/nasypu budowlanego z koryta na odkład, do utylizacji))</t>
  </si>
  <si>
    <t>Roboty ziemne wykonywane koparkami przedsiębiernymi 0.60 m3 w ziemi kat. I-III uprzednio zmagazynowanej w hałdach z transportem urobku samochodami samowyładowczymi na odległość 10 km - do 750 m3 w jednym miejscu (Wykonanie koryta mechanicznie - profilowanie i zagęszczenie podłoża w gruntach kat. III głębokość koryta 36 cm - nawierzchnia chodnika (w tym 2 m3 nasypu - materiał z dowozu oraz 13 m3 wykopu - wywóz gruntu/nasypu budowlanego z koryta na odkład, do utylizacji))</t>
  </si>
  <si>
    <t>KNR 2-01 0313-01</t>
  </si>
  <si>
    <t>Ręczne formowanie nasypów z ziemi dowożonej samochodami samowyładowczymi (kat. gruntu I-II) (Wykonanie koryta mechanicznie - profilowanie i zagęszczenie podłoża w gruntach kat. III głębokość koryta 36 cm - nawierzchnia chodnika (w tym 2 m3 nasypu - materiał z dowozu oraz 13 m3 wykopu - wywóz gruntu/nasypu budowlanego z koryta na odkład, do utylizacji))</t>
  </si>
  <si>
    <t>KNR 2-01 0236-01</t>
  </si>
  <si>
    <t>Zagęszczenie nasypów ubijakami mechanicznymi; grunty sypkie kat. I-III (Wykonanie koryta mechanicznie - profilowanie i zagęszczenie podłoża w gruntach kat. III głębokość koryta 36 cm - nawierzchnia chodnika (w tym 2 m3 nasypu - materiał z dowozu oraz 13 m3 wykopu - wywóz gruntu/nasypu budowlanego z koryta na odkład, do utylizacji))</t>
  </si>
  <si>
    <t>Mechaniczne wykonanie koryta na całej szerokości jezdni i chodników w gruncie kat. I-IV głębokości 36 cm (Wykonanie koryta mechanicznie - profilowanie i zagęszczenie podłoża w gruntach kat. III głębokość koryta 36 cm - nawierzchnia zjazdu (w tym 6 m3 wykopu - wywóz gruntu/nasypu budowlanego z koryta na odkład, do utylizacji))</t>
  </si>
  <si>
    <t>Roboty ziemne wykonywane koparkami przedsiębiernymi 0.60 m3 w ziemi kat. I-III uprzednio zmagazynowanej w hałdach z transportem urobku samochodami samowyładowczymi na odległość 10 km - do 750 m3 w jednym miejscu (Wykonanie koryta mechanicznie - profilowanie i zagęszczenie podłoża w gruntach kat. III głębokość koryta 36 cm - nawierzchnia zjazdu (w tym 6 m3 wykopu - wywóz gruntu/nasypu budowlanego z koryta na odkład, do utylizacji))</t>
  </si>
  <si>
    <t>Mechaniczne wykonanie koryta na całej szerokości jezdni i chodników w gruncie kat. I-IV głębokości 54 cm (Wykonanie koryta mechanicznie - profilowanie i zagęszczenie podłoża w gruntach kat. III głębokość koryta 54 cm - nawierzchnia jezdni ul. Jasna Rola - nowa konstrukcja (w tym 1 m3 wykopu - wywóz gruntu/nasypu budowlanego z koryta na odkład, do utylizacji))</t>
  </si>
  <si>
    <t>Roboty ziemne wykonywane koparkami przedsiębiernymi 0.60 m3 w ziemi kat. I-III uprzednio zmagazynowanej w hałdach z transportem urobku samochodami samowyładowczymi na odległość 10 km - do 750 m3 w jednym miejscu (Wykonanie koryta mechanicznie - profilowanie i zagęszczenie podłoża w gruntach kat. III głębokość koryta 54 cm - nawierzchnia jezdni ul. Jasna Rola - nowa konstrukcja (w tym 1 m3 wykopu - wywóz gruntu/nasypu budowlanego z koryta na odkład, do utylizacji))</t>
  </si>
  <si>
    <t>19 d.2</t>
  </si>
  <si>
    <t>KNR AT-03 0202-02</t>
  </si>
  <si>
    <t>D 04.03.01</t>
  </si>
  <si>
    <t>Mechaniczne oczyszczenie i skropienie emulsją asfaltową na zimno podbudowy lub nawierzchni betonowej/bitumicznej; zużycie emulsji 0,5 kg/m2 (Oczyszczenie mechaniczne nawierzchni drogowych bitumicznych oraz skropienie emulsją asfaltową nawierzchni drogowych bitumicznych: - pod warstwą ścieralną/wiążącą z BA - istniejąca nawierzchnia po uprzednim sfrezowaniu - 155 m2, - pod warstwą ścieralną z BA - warstwa wiążąca z BA - 108 m2, - pod warstwą wiążącą z BA - warstwa podbudowy z BA - 8 m2)</t>
  </si>
  <si>
    <t>19' d.2</t>
  </si>
  <si>
    <t>KNR AT-03 0202-01</t>
  </si>
  <si>
    <t>Mechaniczne oczyszczenie i skropienie emulsją asfaltową na zimno podbudowy tłuczniowej lub z gruntu stabilizowanego cementem; zużycie emulsji 0,8 kg/m2 (Oczyszczenie mechaniczne nawierzchni drogowych - warstwy niebitumiczne oraz skropienie emulsją asfaltową nawierzchni drogowych - warstwy niebitumiczne - pod warstwą podbudowy z BA - podbudowa z kruszywa (jezdnia))</t>
  </si>
  <si>
    <t>20 d.2</t>
  </si>
  <si>
    <t>KNR 2-31 0106-03 0106-04</t>
  </si>
  <si>
    <t>D 04.02.02</t>
  </si>
  <si>
    <t>Warstwa odcinająca zagęszczana mechanicznie - 15 cm grubości po zagęszczeniu (Wykonanie warstwy mrozoochronnej z piasku, gr. w-wy 11÷20 cm Wykonanie warstwy mrozoochronnej z piasku, grub. 15 cm - chodnik)</t>
  </si>
  <si>
    <t>21 d.2</t>
  </si>
  <si>
    <t>KNR 2-31 0114-05 0114-06</t>
  </si>
  <si>
    <t>D 04.04.02</t>
  </si>
  <si>
    <t>22 d.2</t>
  </si>
  <si>
    <t>KNR 2-31 0109-03 0109-04</t>
  </si>
  <si>
    <t>D 04.06.01</t>
  </si>
  <si>
    <t>Podbudowa betonowa bez dylatacji - grubość warstwy po zagęszczeniu 10 cm (Wykonanie podbudowy z mieszanki związanej cementem o klasie wytrzymałości C8/10 ≤ 20,0 MPa, z betoniarni, gr. w-wy do 10 cm Wykonanie podbudowy zasadniczej z mieszanki związanej cementem grub. 10 cm - nawierzchnia chodnika z betonowej kostki brukowej)</t>
  </si>
  <si>
    <t>23 d.2</t>
  </si>
  <si>
    <t>Podbudowa betonowa bez dylatacji - grubość warstwy po zagęszczeniu 15 cm (Wykonanie podbudowy z mieszanki związanej cementem o klasie wytrzymałości C8/10 ≤ 20,0 MPa, z betoniarni, gr. w-wy 11-15 cm Wykonanie podbudowy zasadniczej z mieszanki związanej cementem grub. 15 cm - nawierzchnia zjazdu z betonowej kostki brukowej)</t>
  </si>
  <si>
    <t>24 d.2</t>
  </si>
  <si>
    <t>Podbudowa betonowa bez dylatacji - grubość warstwy po zagęszczeniu 18 cm (Wykonanie podbudowy pomocniczej z mieszanki związanej cementem, gr. w-wy 11-15 cm Wykonanie podbudowy pomocniczej z mieszanki związanej cementem o klasie wytrzymałości C3/4 (≤ 6.0 MPa, z betoniarni) grub. 18 cm - nawierzchnia jezdni ul. Jasna Rola (nowa konstrukcja))</t>
  </si>
  <si>
    <t>25 d.2</t>
  </si>
  <si>
    <t>Podbudowa betonowa bez dylatacji - grubość warstwy po zagęszczeniu 10 cm (Wykonanie warstwy wzmacniająca podłoże z mieszanki związanej cementem, gr. w-wy  do 10 cm Wykonanie warstwy wzmacniającej z mieszanki związanej cementem o klasie wytrzymałości C1.5/2.0 (≤ 4,0 MPa, z betoniarni) grub. 10 cm - zjazd)</t>
  </si>
  <si>
    <t>26 d.2</t>
  </si>
  <si>
    <t>KNR 2-31 0110-01 0110-02</t>
  </si>
  <si>
    <t>D 04.07.01</t>
  </si>
  <si>
    <t>Podbudowa z mieszanki mineralno-bitumicznej klińcowo-żwirowej o lepiszczu asfaltowym - grubość warstwy po zagęszczeniu 7 cm (Wykonanie podbudowy z betonu asfaltowego, gr. w-wy 7 cm  Wykonanie podbudowy zasadniczej (górna warstwa) z betonu asfaltowego AC 16 P - nawierzchnia jezdni ul. Jasna Rola (nowa konstrukcja))</t>
  </si>
  <si>
    <t>NAWIERZCHNIE Kod CPV: 45233000-9 - Roboty w zakresie konstruowania, fundamentowania oraz wykonywania nawierzchni autostrad, dróg</t>
  </si>
  <si>
    <t>KNR 2-31 0310-01 0310-02</t>
  </si>
  <si>
    <t>D 05.03.05/a</t>
  </si>
  <si>
    <t>Nawierzchnia z mieszanek mineralno-bitumicznych grysowych - warstwa wiążąca asfaltowa - grubość po zagęszczeniu 5 cm (Wykonanie nawierzchni z betonu asfaltowego, warstwa wiążąca, gr. w-wy 5 cm  Wykonanie nawierzchni z betonu asfaltowego AC 16 W - nawierzchnia jezdni ul. Jasna Rola - nowa konstrukcja - 8 m2, - nawierzchnia jezdni ul. Jasna Rola - regulacja wysokościowa (doprowadzenie do pochylenia 2%) - 100 m2)</t>
  </si>
  <si>
    <t>KNR 2-31 0310-05 0310-06</t>
  </si>
  <si>
    <t>D 05.03.05/b</t>
  </si>
  <si>
    <t>Nawierzchnia z mieszanek mineralno-bitumicznych grysowych - warstwa ścieralna asfaltowa - grubość po zagęszczeniu 4 cm (Wykonanie nawierzchni z betonu asfaltowego, warstwa ścieralna, gr. 4 cm Wykonanie nawierzchni z betonu asfaltowego AC 11 S, gr. 4 cm  - nawierzchnia jezdni ul. Jasna Rola w zakresie opracowania)</t>
  </si>
  <si>
    <t>29 d.3</t>
  </si>
  <si>
    <t>KNR AT-03 0102-02 analogia</t>
  </si>
  <si>
    <t>D 05.03.11</t>
  </si>
  <si>
    <t>KNR AT-03 0102-04</t>
  </si>
  <si>
    <t>Roboty remontowe - frezowanie nawierzchni bitumicznej o gr. 10 cm z wywozem materiału z rozbiórki na odl. do 1 km (Wykonanie frezowania nawierzchni asfaltowych na zimno (z wywozem, do utylizacji) Frezowanie mechanicznie nawierzchni z mieszanek mineralno-asfaltowych na ul. Jasna Rola, w tym w zakresie poszerzenia pod nową konstrukcję (gr. warstwy do 10 cm))</t>
  </si>
  <si>
    <t>KNR 4-04 1103-05</t>
  </si>
  <si>
    <t>Wywiezienie gruzu z terenu rozbiórki przy mechanicznym załadowaniu i wyładowaniu samochodem samowyładowczym - dodatek za każdy następny rozpoczęty 1 km (wywóz destruktu na łączną odległość 10 km) Krotność = 9</t>
  </si>
  <si>
    <t>30 d.3</t>
  </si>
  <si>
    <t>KNR 2-31 0511-03</t>
  </si>
  <si>
    <t>D 05.03.23</t>
  </si>
  <si>
    <t>Nawierzchnie z kostki brukowej betonowej o grubości 8 cm na podsypce cementowo-piaskowej (Wykonanie nawierzchni z betonowej kostki brukowej gr. 8 cm Nawierzchnia chodnika z betonowej kostki brukowej (prostokąt z mikrofazą) koloru jasnoszarego grubości 8 cm na podsypce cementowo-piaskowej 1:4 grubości 3 cm z wypełnieniem spoin mieszanką piasku płukanego z cementem na sucho - 50 m2, Nawierzchnia zjazdu z betonowej kostki brukowej (dwuteownik z mikrofazą) koloru jasnoszarego grubości 8 cm na podsypce cementowo-piaskowej 1:4 grubości 3 cm z wypełnieniem spoin mieszanką piasku płukanego z cementem na sucho - 53 m2)</t>
  </si>
  <si>
    <t>KNR 2-31 1103-06 analogia</t>
  </si>
  <si>
    <t>45112000-5</t>
  </si>
  <si>
    <t>ROBOTY WYKOŃCZENIOWE Kod CPV: 45112000-5 - Roboty w zakresie usuwania gleby</t>
  </si>
  <si>
    <t>KNR 2-01 0510-01 0510-02</t>
  </si>
  <si>
    <t>D 06.01.01</t>
  </si>
  <si>
    <t>Humusowanie skarp z obsianiem przy grubości warstwy humusu 15 cm (Humusowanie z obsianiem skarp przy grubości humusu 6÷15 cm  Humusowanie opasek, poboczy i skarp z obsianiem przy grubości warstwy humusu 15 cm (humus z dowozu) = 8.25 m3)</t>
  </si>
  <si>
    <t>ELEMENTY ULIC Kod CPV: 45233000-9 - Roboty w zakresie konstruowania, fundamentowania oraz wykonywania nawierzchni autostrad, dróg</t>
  </si>
  <si>
    <t>KNR 2-31 0403-03</t>
  </si>
  <si>
    <t>D 08.01.01</t>
  </si>
  <si>
    <t>Krawężniki betonowe wystające o wymiarach 15x30 cm na podsypce cementowo-piaskowej (Ustawienie krawężników betonowych 15x30 cm na ławie betonowej z oporem Ustawienie krawężników betonowych najazdowych 15x30 cm na podsypce cementowo-piaskowej 1:4 gr. 5 cm i na ławie z oporem z betonu C12/15: - krawężnik h=0-6 cm - stanowiący obramowanie nawierzchni jezdni)</t>
  </si>
  <si>
    <t>KNR 2-31 0402-04</t>
  </si>
  <si>
    <t>Ława pod krawężniki betonowa z oporem (Wykonanie ławy z oporem z betonu C12/15 pod krawężnik betonowy = 0.081*14 = 1.134 m3)</t>
  </si>
  <si>
    <t>KNR 2-31 0403-05</t>
  </si>
  <si>
    <t>Ława pod krawężniki betonowa z oporem (Wykonanie ławy z oporem z betonu C12/15 pod opornik betonowy = 0.052*17 = 0.884 m3)</t>
  </si>
  <si>
    <t>34 d.5</t>
  </si>
  <si>
    <t>KNR 2-31 0407-05</t>
  </si>
  <si>
    <t>D 08.03.01</t>
  </si>
  <si>
    <t>Obrzeża betonowe o wymiarach 30x8 cm na podsypce cementowo-piaskowej z wypełnieniem spoin zaprawą cementową (Ustawianie obrzeży betonowych o wymiarach 8x30 cm Obrzeża betonowe o wymiarach 8x30x100 cm na podsypce cementowo - piaskowej 1:4 gr. 3 cm i ławie z oporem z betonu C12/15, łączenia obrzeży na "pióro i wpust" - obramowanie chodnika)</t>
  </si>
  <si>
    <t>34' d.5</t>
  </si>
  <si>
    <t>KNR 2-31 0402-04 analogia</t>
  </si>
  <si>
    <t>Ława pod krawężniki betonowa z oporem (Wykonanie ławy z oporem z betonu C12/15 pod obrzeża = 0.039*31 = 1.209 m3)</t>
  </si>
  <si>
    <t>KNR 2-21 0107-04</t>
  </si>
  <si>
    <t>D 01.02.01a</t>
  </si>
  <si>
    <t>Zabezpieczenie drzew o średnicy ponad 30 cm na okres wykonywania robót ziemnych (Ochrona istniejących drzew w okresie realizacji Ochrona istniejących drzew w okresie prowadzonych robót budowlanych)</t>
  </si>
  <si>
    <t>3' d.1</t>
  </si>
  <si>
    <t>Mechaniczne rozebranie podbudowy z kruszywa kamiennego o grubości 20 cm (Rozebranie podbudowy z kruszywa łamanego (z wywozem - do utylizacji) Rozebranie podbudowy z kruszywa łamanego stabilizowanego mechanicznie o średniej grubości 20 cm  na jezdni ul. Jasna Rola w zakresie jej poszerzenia - 8 m2, Rozebranie podbudowy z kruszywa łamanego stabilizowanego mechanicznie o średniej grubości 20 cm  na jezdni ul. Jasna Rola w zakresie odtwarzanego progu zwalniającego - 8 m2, Rozebranie podbudowy z kruszywa łamanego stabilizowanego mechanicznie o średniej grubości 20 cm  na opasce z kostki EKO - 3 m2)</t>
  </si>
  <si>
    <t>5' d.1</t>
  </si>
  <si>
    <t>Rozebranie nawierzchni z klinkieru drogowego na podsypce cementowo-piaskowej (Rozebranie nawierzchni z betonowej kostki brukowej (z wywozem - do utylizacji) Rozebranie nawierzchni chodnika z bkb typu prostokąt koloru szarego - 15 m2, Rozebranie nawierzchni zjazdu z bkb typu prostokąt koloru szarego i czerwonego - 55 m2, Rozebranie nawierzchni progu z bkb typu dwuteownik koloru czerwonego - 8 m2, Rozebranie nawierzchni opaski z bkb typu dwuteownik EKO koloru szarego - 3 m2)</t>
  </si>
  <si>
    <t>7' d.1</t>
  </si>
  <si>
    <t>Rozebranie krawężników wtopionych 12x25 cm na podsypce cementowo-piaskowej (Rozebranie krawężników betonowych (z wywozem gruzu - do utylizacji) Rozebranie krawężników betonowych na ławie betonowej: - opornik 12x25 cm obramowujące jezdnię (na zjeździe) - opornik 12x25 cm obramowujące próg - 3 m)</t>
  </si>
  <si>
    <t>Rozebranie ław pod krawężniki z betonu (Rozebranie ław pod krawężniki i inne elementy dróg (z wywozem gruzu - do utylizacji) Rozebranie ław pod krawężniki i inne elementy dróg - ( x 0,08 m2): - krawężniki i oporniki obramowujące jezdnię - 1,840 m3, - obrzeża stanowiące obramowanie chodnika - 1,360 m3)</t>
  </si>
  <si>
    <t>Oznakowanie poziome nawierzchni bitumicznych - na zimno, za pomocą mas chemoutwardzalnych grubowarstwowe wykonywane mechanicznie - oznakowanie gładkie (Oznakowanie poziome jezdni - linie, strzałki i inne symbole Oznakowanie poziome nawierzchni bitumicznych i betonowych - wykonywane sprzętem mechanicznym i ręcznym w technologii natryskowej spray-plastik masą chemoutwardzalną o gr. 1,5 mm na gładko tj. 3 kg masy/1m2 - linia P-25 na istniejącym progu zwalniającym)</t>
  </si>
  <si>
    <t>15' d.1</t>
  </si>
  <si>
    <t>17 d.1</t>
  </si>
  <si>
    <t>KNNR 1 0101-01</t>
  </si>
  <si>
    <t>Mechaniczne ścinanie drzew z karczowaniem pni o średnicy 10-15 cm (Usunięcie krzewów Usunięcie tui o wysokości ok. 1 m za paczkomatem)</t>
  </si>
  <si>
    <t>18 d.1</t>
  </si>
  <si>
    <t>18' d.1</t>
  </si>
  <si>
    <t>19'' d.2</t>
  </si>
  <si>
    <t>19'3 d.2</t>
  </si>
  <si>
    <t>19'4 d.2</t>
  </si>
  <si>
    <t>19'5 d.2</t>
  </si>
  <si>
    <t>Mechaniczne wykonanie koryta na całej szerokości jezdni i chodników w gruncie kat. I-IV głębokości 46 cm (Wykonanie koryta mechanicznie - profilowanie i zagęszczenie podłoża w gruntach kat. III głębokość koryta 46 cm - nawierzchnia odtwarzanego progu zwalniającego - nowa konstrukcja)</t>
  </si>
  <si>
    <t>20' d.2</t>
  </si>
  <si>
    <t>20'' d.2</t>
  </si>
  <si>
    <t>21' d.2</t>
  </si>
  <si>
    <t>Podbudowa z kruszywa łamanego - warstwa dolna o grubości po zagęszczeniu 20 cm (Wykonanie podbudowy z kruszywa łamanego (mieszanki niezwiązanej) stabilizowanego mechanicznie, grubość warstwy 16÷20 cm Wykonanie warstwy podbudowy zasadniczej z mieszanki niezwiązanej  kruszywem C90/3 o uziarnieniu 0/31.5 mm, grub. warstwy 20 cm - nawierzchnia odtwarzanego progu zwalniającego - 8 m2, Wykonanie warstwy podbudowy zasadniczej (dolna warstwa) z mieszanki niezwiązanej  kruszywem C90/3 o uziarnieniu 0/31.5 mm, grub. warstwy 20 cm - nawierzchnia jezdni ul. Jasna Rola (nowa konstrukcja) - 8 m2)</t>
  </si>
  <si>
    <t>Podbudowa betonowa bez dylatacji - grubość warstwy po zagęszczeniu 15 cm (Wykonanie podbudowy pomocniczej z mieszanki związanej cementem, gr. w-wy 15-20 cm Wykonanie podbudowy pomocniczej z mieszanki związanej cementem o klasie wytrzymałości C3/4 (≤ 6.0 MPa, z betoniarni) grub. 15 cm - nawierzchnia odtwarzanego progu zwalniającego)</t>
  </si>
  <si>
    <t>26' d.2</t>
  </si>
  <si>
    <t>27 d.2</t>
  </si>
  <si>
    <t>28 d.2</t>
  </si>
  <si>
    <t>31 d.3</t>
  </si>
  <si>
    <t>Roboty remontowe - frezowanie nawierzchni bitumicznej o gr. 4 cm z wywozem materiału z rozbiórki na odl. do 1 km (Wykonanie frezowania nawierzchni asfaltowych na zimno (z wywozem, do utylizacji) Frezowanie mechanicznie nawierzchni z mieszanek mineralno-asfaltowych na ul. Jasna Rola, w tym w zakresie poszerzenia pod nową konstrukcję (gr. warstwy 6 cm) Krotność = 1,5 (6cm/4cm)</t>
  </si>
  <si>
    <t>31' d.3</t>
  </si>
  <si>
    <t>31'' d.3</t>
  </si>
  <si>
    <t>32 d.3</t>
  </si>
  <si>
    <t>32' d.3</t>
  </si>
  <si>
    <t>Remont cząstkowy nawierzchni z kostki kamiennej nieregularnej o wysokości 8 cm na podsypce cementowo-piaskowej z wypełnieniem spoin zaprawą cementową (Nawierzchnia progu zwalniającego (odtworzenie) z betonowej kostki brukowej (dwuteownik z mikrofazą) koloru czerwonego grubości 8 cm na podsypce cementowo-piaskowej 1:4 o grubości 3 cm z wypełnieniem spoin mieszanką piasku płukanego z cementem na sucho)</t>
  </si>
  <si>
    <t>33 d.4</t>
  </si>
  <si>
    <t>35 d.5</t>
  </si>
  <si>
    <t>Krawężniki betonowe wtopione o wymiarach 12x25 cm na podsypce cementowo-piaskowej (Ustawienie oporników betonowych 12x25 cm na ławie betonowej z oporem Ustawienie oporników betonowych najazdowych 12x25 cm na podsypce cementowo-piaskowej 1:4 gr. 5 cm i na ławie z oporem z betonu C12/15: - opornik wtopiony h=0 cm - stanowiący obramowanie nawierzchni jezdni na zjeździe oraz z jednej strony progu)</t>
  </si>
  <si>
    <t>35' d.5</t>
  </si>
  <si>
    <t>36 d.5</t>
  </si>
  <si>
    <t>36' d.5</t>
  </si>
  <si>
    <t>Przedmiar robót - oferta</t>
  </si>
  <si>
    <t>Rozbudowa ulicy Jasna Rola w zakresie budowy chodnika po wschodniej stronie na wysokości posesji nr 40</t>
  </si>
  <si>
    <t>Razem NETTO</t>
  </si>
  <si>
    <t>Podatek VAT</t>
  </si>
  <si>
    <t>Razem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</si>
</sst>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2" fontId="0" fillId="0" borderId="1" xfId="0" applyNumberForma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/>
    <xf numFmtId="2" fontId="1" fillId="0" borderId="1" xfId="0" applyNumberFormat="1" applyFont="1" applyBorder="1"/>
    <xf numFmtId="0" fontId="0" fillId="0" borderId="2" xfId="0" applyBorder="1" applyAlignment="1">
      <alignment wrapText="1"/>
    </xf>
    <xf numFmtId="2" fontId="1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409A-4649-4EDA-86B7-9F4837AD0B53}">
  <dimension ref="A2:H69"/>
  <sheetViews>
    <sheetView tabSelected="1" workbookViewId="0">
      <selection activeCell="H69" sqref="H69"/>
    </sheetView>
  </sheetViews>
  <sheetFormatPr defaultRowHeight="15" x14ac:dyDescent="0.25"/>
  <cols>
    <col min="2" max="2" width="21" style="1" customWidth="1"/>
    <col min="3" max="3" width="14.28515625" style="1" customWidth="1"/>
    <col min="4" max="4" width="72.140625" style="1" customWidth="1"/>
    <col min="5" max="5" width="9.140625" style="3"/>
    <col min="6" max="6" width="10.42578125" customWidth="1"/>
    <col min="7" max="7" width="10.28515625" customWidth="1"/>
    <col min="8" max="8" width="9" bestFit="1" customWidth="1"/>
  </cols>
  <sheetData>
    <row r="2" spans="1:8" ht="18.75" x14ac:dyDescent="0.3">
      <c r="A2" s="17" t="s">
        <v>195</v>
      </c>
      <c r="B2" s="17"/>
      <c r="C2" s="17"/>
      <c r="D2" s="17"/>
      <c r="E2" s="17"/>
      <c r="F2" s="17"/>
      <c r="G2" s="17"/>
      <c r="H2" s="17"/>
    </row>
    <row r="3" spans="1:8" x14ac:dyDescent="0.25">
      <c r="A3" s="16" t="s">
        <v>196</v>
      </c>
      <c r="B3" s="16"/>
      <c r="C3" s="16"/>
      <c r="D3" s="16"/>
      <c r="E3" s="16"/>
      <c r="F3" s="16"/>
      <c r="G3" s="16"/>
      <c r="H3" s="16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4" t="s">
        <v>0</v>
      </c>
      <c r="B5" s="5" t="s">
        <v>1</v>
      </c>
      <c r="C5" s="5" t="s">
        <v>2</v>
      </c>
      <c r="D5" s="5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1:8" ht="60" x14ac:dyDescent="0.25">
      <c r="A6" s="6">
        <v>1</v>
      </c>
      <c r="B6" s="7" t="s">
        <v>8</v>
      </c>
      <c r="C6" s="7"/>
      <c r="D6" s="7" t="s">
        <v>9</v>
      </c>
      <c r="E6" s="8"/>
      <c r="F6" s="6"/>
      <c r="G6" s="6"/>
      <c r="H6" s="9"/>
    </row>
    <row r="7" spans="1:8" ht="60" x14ac:dyDescent="0.25">
      <c r="A7" s="6" t="s">
        <v>10</v>
      </c>
      <c r="B7" s="7" t="s">
        <v>11</v>
      </c>
      <c r="C7" s="7" t="s">
        <v>12</v>
      </c>
      <c r="D7" s="7" t="s">
        <v>13</v>
      </c>
      <c r="E7" s="8" t="s">
        <v>14</v>
      </c>
      <c r="F7" s="6">
        <v>3.1E-2</v>
      </c>
      <c r="G7" s="9"/>
      <c r="H7" s="10">
        <f>ROUND(F7*G7,2)</f>
        <v>0</v>
      </c>
    </row>
    <row r="8" spans="1:8" ht="45" x14ac:dyDescent="0.25">
      <c r="A8" s="6" t="s">
        <v>15</v>
      </c>
      <c r="B8" s="7" t="s">
        <v>152</v>
      </c>
      <c r="C8" s="7" t="s">
        <v>153</v>
      </c>
      <c r="D8" s="7" t="s">
        <v>154</v>
      </c>
      <c r="E8" s="8" t="s">
        <v>49</v>
      </c>
      <c r="F8" s="6">
        <v>2</v>
      </c>
      <c r="G8" s="6"/>
      <c r="H8" s="10">
        <f t="shared" ref="H8:H66" si="0">ROUND(F8*G8,2)</f>
        <v>0</v>
      </c>
    </row>
    <row r="9" spans="1:8" ht="75" x14ac:dyDescent="0.25">
      <c r="A9" s="6" t="s">
        <v>23</v>
      </c>
      <c r="B9" s="7" t="s">
        <v>16</v>
      </c>
      <c r="C9" s="7" t="s">
        <v>17</v>
      </c>
      <c r="D9" s="7" t="s">
        <v>18</v>
      </c>
      <c r="E9" s="8" t="s">
        <v>19</v>
      </c>
      <c r="F9" s="6">
        <v>30</v>
      </c>
      <c r="G9" s="6"/>
      <c r="H9" s="10">
        <f t="shared" si="0"/>
        <v>0</v>
      </c>
    </row>
    <row r="10" spans="1:8" ht="75" x14ac:dyDescent="0.25">
      <c r="A10" s="6" t="s">
        <v>155</v>
      </c>
      <c r="B10" s="7" t="s">
        <v>20</v>
      </c>
      <c r="C10" s="7" t="s">
        <v>17</v>
      </c>
      <c r="D10" s="7" t="s">
        <v>21</v>
      </c>
      <c r="E10" s="8" t="s">
        <v>22</v>
      </c>
      <c r="F10" s="6">
        <v>6</v>
      </c>
      <c r="G10" s="6"/>
      <c r="H10" s="10">
        <f t="shared" si="0"/>
        <v>0</v>
      </c>
    </row>
    <row r="11" spans="1:8" ht="135" x14ac:dyDescent="0.25">
      <c r="A11" s="6" t="s">
        <v>26</v>
      </c>
      <c r="B11" s="7" t="s">
        <v>24</v>
      </c>
      <c r="C11" s="7" t="s">
        <v>25</v>
      </c>
      <c r="D11" s="7" t="s">
        <v>156</v>
      </c>
      <c r="E11" s="8" t="s">
        <v>19</v>
      </c>
      <c r="F11" s="6">
        <v>19</v>
      </c>
      <c r="G11" s="6"/>
      <c r="H11" s="10">
        <f t="shared" si="0"/>
        <v>0</v>
      </c>
    </row>
    <row r="12" spans="1:8" ht="60" x14ac:dyDescent="0.25">
      <c r="A12" s="6" t="s">
        <v>30</v>
      </c>
      <c r="B12" s="7" t="s">
        <v>27</v>
      </c>
      <c r="C12" s="7" t="s">
        <v>25</v>
      </c>
      <c r="D12" s="7" t="s">
        <v>28</v>
      </c>
      <c r="E12" s="8" t="s">
        <v>19</v>
      </c>
      <c r="F12" s="6">
        <v>15</v>
      </c>
      <c r="G12" s="6"/>
      <c r="H12" s="10">
        <f t="shared" si="0"/>
        <v>0</v>
      </c>
    </row>
    <row r="13" spans="1:8" ht="45" x14ac:dyDescent="0.25">
      <c r="A13" s="6" t="s">
        <v>157</v>
      </c>
      <c r="B13" s="7" t="s">
        <v>27</v>
      </c>
      <c r="C13" s="7"/>
      <c r="D13" s="7" t="s">
        <v>29</v>
      </c>
      <c r="E13" s="8" t="s">
        <v>19</v>
      </c>
      <c r="F13" s="6">
        <v>55</v>
      </c>
      <c r="G13" s="6"/>
      <c r="H13" s="10">
        <f t="shared" si="0"/>
        <v>0</v>
      </c>
    </row>
    <row r="14" spans="1:8" ht="105" x14ac:dyDescent="0.25">
      <c r="A14" s="6" t="s">
        <v>32</v>
      </c>
      <c r="B14" s="7" t="s">
        <v>31</v>
      </c>
      <c r="C14" s="7" t="s">
        <v>25</v>
      </c>
      <c r="D14" s="7" t="s">
        <v>158</v>
      </c>
      <c r="E14" s="8" t="s">
        <v>19</v>
      </c>
      <c r="F14" s="6">
        <v>81</v>
      </c>
      <c r="G14" s="6"/>
      <c r="H14" s="10">
        <f t="shared" si="0"/>
        <v>0</v>
      </c>
    </row>
    <row r="15" spans="1:8" ht="60" x14ac:dyDescent="0.25">
      <c r="A15" s="6" t="s">
        <v>37</v>
      </c>
      <c r="B15" s="7" t="s">
        <v>33</v>
      </c>
      <c r="C15" s="7" t="s">
        <v>25</v>
      </c>
      <c r="D15" s="7" t="s">
        <v>34</v>
      </c>
      <c r="E15" s="8" t="s">
        <v>35</v>
      </c>
      <c r="F15" s="6">
        <v>5</v>
      </c>
      <c r="G15" s="6"/>
      <c r="H15" s="10">
        <f t="shared" si="0"/>
        <v>0</v>
      </c>
    </row>
    <row r="16" spans="1:8" ht="75" x14ac:dyDescent="0.25">
      <c r="A16" s="6" t="s">
        <v>159</v>
      </c>
      <c r="B16" s="7" t="s">
        <v>36</v>
      </c>
      <c r="C16" s="7" t="s">
        <v>25</v>
      </c>
      <c r="D16" s="7" t="s">
        <v>160</v>
      </c>
      <c r="E16" s="8" t="s">
        <v>35</v>
      </c>
      <c r="F16" s="6">
        <v>18</v>
      </c>
      <c r="G16" s="6"/>
      <c r="H16" s="10">
        <f t="shared" si="0"/>
        <v>0</v>
      </c>
    </row>
    <row r="17" spans="1:8" ht="45" x14ac:dyDescent="0.25">
      <c r="A17" s="6" t="s">
        <v>40</v>
      </c>
      <c r="B17" s="7" t="s">
        <v>38</v>
      </c>
      <c r="C17" s="7" t="s">
        <v>25</v>
      </c>
      <c r="D17" s="7" t="s">
        <v>39</v>
      </c>
      <c r="E17" s="8" t="s">
        <v>35</v>
      </c>
      <c r="F17" s="6">
        <v>17</v>
      </c>
      <c r="G17" s="6"/>
      <c r="H17" s="10">
        <f t="shared" si="0"/>
        <v>0</v>
      </c>
    </row>
    <row r="18" spans="1:8" ht="75" x14ac:dyDescent="0.25">
      <c r="A18" s="6" t="s">
        <v>42</v>
      </c>
      <c r="B18" s="7" t="s">
        <v>41</v>
      </c>
      <c r="C18" s="7" t="s">
        <v>25</v>
      </c>
      <c r="D18" s="7" t="s">
        <v>161</v>
      </c>
      <c r="E18" s="8" t="s">
        <v>22</v>
      </c>
      <c r="F18" s="6">
        <v>3.2</v>
      </c>
      <c r="G18" s="6"/>
      <c r="H18" s="10">
        <f t="shared" si="0"/>
        <v>0</v>
      </c>
    </row>
    <row r="19" spans="1:8" ht="30" x14ac:dyDescent="0.25">
      <c r="A19" s="6" t="s">
        <v>46</v>
      </c>
      <c r="B19" s="7" t="s">
        <v>43</v>
      </c>
      <c r="C19" s="7" t="s">
        <v>25</v>
      </c>
      <c r="D19" s="7" t="s">
        <v>44</v>
      </c>
      <c r="E19" s="8" t="s">
        <v>45</v>
      </c>
      <c r="F19" s="6">
        <v>5</v>
      </c>
      <c r="G19" s="6"/>
      <c r="H19" s="10">
        <f t="shared" si="0"/>
        <v>0</v>
      </c>
    </row>
    <row r="20" spans="1:8" ht="75" x14ac:dyDescent="0.25">
      <c r="A20" s="6" t="s">
        <v>50</v>
      </c>
      <c r="B20" s="7" t="s">
        <v>47</v>
      </c>
      <c r="C20" s="7" t="s">
        <v>25</v>
      </c>
      <c r="D20" s="7" t="s">
        <v>48</v>
      </c>
      <c r="E20" s="8" t="s">
        <v>49</v>
      </c>
      <c r="F20" s="6">
        <v>8</v>
      </c>
      <c r="G20" s="6"/>
      <c r="H20" s="10">
        <f t="shared" si="0"/>
        <v>0</v>
      </c>
    </row>
    <row r="21" spans="1:8" ht="105" x14ac:dyDescent="0.25">
      <c r="A21" s="6" t="s">
        <v>52</v>
      </c>
      <c r="B21" s="7" t="s">
        <v>51</v>
      </c>
      <c r="C21" s="7" t="s">
        <v>25</v>
      </c>
      <c r="D21" s="7" t="s">
        <v>162</v>
      </c>
      <c r="E21" s="8" t="s">
        <v>19</v>
      </c>
      <c r="F21" s="6">
        <v>2.3199999999999998</v>
      </c>
      <c r="G21" s="6"/>
      <c r="H21" s="10">
        <f t="shared" si="0"/>
        <v>0</v>
      </c>
    </row>
    <row r="22" spans="1:8" ht="45" x14ac:dyDescent="0.25">
      <c r="A22" s="6" t="s">
        <v>55</v>
      </c>
      <c r="B22" s="7" t="s">
        <v>53</v>
      </c>
      <c r="C22" s="7" t="s">
        <v>25</v>
      </c>
      <c r="D22" s="7" t="s">
        <v>54</v>
      </c>
      <c r="E22" s="8" t="s">
        <v>49</v>
      </c>
      <c r="F22" s="6">
        <v>2</v>
      </c>
      <c r="G22" s="9"/>
      <c r="H22" s="10">
        <f t="shared" si="0"/>
        <v>0</v>
      </c>
    </row>
    <row r="23" spans="1:8" ht="30" x14ac:dyDescent="0.25">
      <c r="A23" s="6" t="s">
        <v>58</v>
      </c>
      <c r="B23" s="7" t="s">
        <v>56</v>
      </c>
      <c r="C23" s="7" t="s">
        <v>25</v>
      </c>
      <c r="D23" s="7" t="s">
        <v>57</v>
      </c>
      <c r="E23" s="8" t="s">
        <v>49</v>
      </c>
      <c r="F23" s="6">
        <v>2</v>
      </c>
      <c r="G23" s="9"/>
      <c r="H23" s="10">
        <f t="shared" si="0"/>
        <v>0</v>
      </c>
    </row>
    <row r="24" spans="1:8" ht="60" x14ac:dyDescent="0.25">
      <c r="A24" s="6" t="s">
        <v>63</v>
      </c>
      <c r="B24" s="7" t="s">
        <v>59</v>
      </c>
      <c r="C24" s="7" t="s">
        <v>25</v>
      </c>
      <c r="D24" s="7" t="s">
        <v>60</v>
      </c>
      <c r="E24" s="8" t="s">
        <v>19</v>
      </c>
      <c r="F24" s="6">
        <v>34.5</v>
      </c>
      <c r="G24" s="6"/>
      <c r="H24" s="10">
        <f t="shared" si="0"/>
        <v>0</v>
      </c>
    </row>
    <row r="25" spans="1:8" ht="45" x14ac:dyDescent="0.25">
      <c r="A25" s="6" t="s">
        <v>163</v>
      </c>
      <c r="B25" s="7" t="s">
        <v>61</v>
      </c>
      <c r="C25" s="7" t="s">
        <v>25</v>
      </c>
      <c r="D25" s="7" t="s">
        <v>62</v>
      </c>
      <c r="E25" s="8" t="s">
        <v>22</v>
      </c>
      <c r="F25" s="6">
        <v>5.0599999999999996</v>
      </c>
      <c r="G25" s="6"/>
      <c r="H25" s="10">
        <f t="shared" si="0"/>
        <v>0</v>
      </c>
    </row>
    <row r="26" spans="1:8" ht="45" x14ac:dyDescent="0.25">
      <c r="A26" s="6" t="s">
        <v>66</v>
      </c>
      <c r="B26" s="7" t="s">
        <v>64</v>
      </c>
      <c r="C26" s="7" t="s">
        <v>25</v>
      </c>
      <c r="D26" s="7" t="s">
        <v>65</v>
      </c>
      <c r="E26" s="8" t="s">
        <v>49</v>
      </c>
      <c r="F26" s="6">
        <v>1</v>
      </c>
      <c r="G26" s="6"/>
      <c r="H26" s="10">
        <f t="shared" si="0"/>
        <v>0</v>
      </c>
    </row>
    <row r="27" spans="1:8" ht="30" x14ac:dyDescent="0.25">
      <c r="A27" s="6" t="s">
        <v>164</v>
      </c>
      <c r="B27" s="7" t="s">
        <v>165</v>
      </c>
      <c r="C27" s="7" t="s">
        <v>25</v>
      </c>
      <c r="D27" s="7" t="s">
        <v>166</v>
      </c>
      <c r="E27" s="8" t="s">
        <v>49</v>
      </c>
      <c r="F27" s="6">
        <v>2</v>
      </c>
      <c r="G27" s="6"/>
      <c r="H27" s="10">
        <f t="shared" si="0"/>
        <v>0</v>
      </c>
    </row>
    <row r="28" spans="1:8" ht="30" x14ac:dyDescent="0.25">
      <c r="A28" s="6" t="s">
        <v>167</v>
      </c>
      <c r="B28" s="7" t="s">
        <v>67</v>
      </c>
      <c r="C28" s="7" t="s">
        <v>25</v>
      </c>
      <c r="D28" s="7" t="s">
        <v>68</v>
      </c>
      <c r="E28" s="8" t="s">
        <v>22</v>
      </c>
      <c r="F28" s="6">
        <v>35</v>
      </c>
      <c r="G28" s="6"/>
      <c r="H28" s="10">
        <f t="shared" si="0"/>
        <v>0</v>
      </c>
    </row>
    <row r="29" spans="1:8" ht="45" x14ac:dyDescent="0.25">
      <c r="A29" s="6" t="s">
        <v>168</v>
      </c>
      <c r="B29" s="7" t="s">
        <v>69</v>
      </c>
      <c r="C29" s="7" t="s">
        <v>25</v>
      </c>
      <c r="D29" s="7" t="s">
        <v>70</v>
      </c>
      <c r="E29" s="8" t="s">
        <v>22</v>
      </c>
      <c r="F29" s="6">
        <v>35</v>
      </c>
      <c r="G29" s="6"/>
      <c r="H29" s="10">
        <f t="shared" si="0"/>
        <v>0</v>
      </c>
    </row>
    <row r="30" spans="1:8" ht="30" x14ac:dyDescent="0.25">
      <c r="A30" s="6">
        <v>2</v>
      </c>
      <c r="B30" s="7" t="s">
        <v>71</v>
      </c>
      <c r="C30" s="7"/>
      <c r="D30" s="7" t="s">
        <v>72</v>
      </c>
      <c r="E30" s="8"/>
      <c r="F30" s="6"/>
      <c r="G30" s="6"/>
      <c r="H30" s="10"/>
    </row>
    <row r="31" spans="1:8" ht="90" x14ac:dyDescent="0.25">
      <c r="A31" s="6" t="s">
        <v>85</v>
      </c>
      <c r="B31" s="7" t="s">
        <v>73</v>
      </c>
      <c r="C31" s="7" t="s">
        <v>74</v>
      </c>
      <c r="D31" s="7" t="s">
        <v>75</v>
      </c>
      <c r="E31" s="8" t="s">
        <v>19</v>
      </c>
      <c r="F31" s="6">
        <v>50</v>
      </c>
      <c r="G31" s="6"/>
      <c r="H31" s="10">
        <f t="shared" si="0"/>
        <v>0</v>
      </c>
    </row>
    <row r="32" spans="1:8" ht="105" x14ac:dyDescent="0.25">
      <c r="A32" s="6" t="s">
        <v>89</v>
      </c>
      <c r="B32" s="7" t="s">
        <v>20</v>
      </c>
      <c r="C32" s="7" t="s">
        <v>74</v>
      </c>
      <c r="D32" s="7" t="s">
        <v>76</v>
      </c>
      <c r="E32" s="8" t="s">
        <v>22</v>
      </c>
      <c r="F32" s="6">
        <v>13</v>
      </c>
      <c r="G32" s="6"/>
      <c r="H32" s="10">
        <f t="shared" si="0"/>
        <v>0</v>
      </c>
    </row>
    <row r="33" spans="1:8" ht="90" x14ac:dyDescent="0.25">
      <c r="A33" s="6" t="s">
        <v>169</v>
      </c>
      <c r="B33" s="7" t="s">
        <v>77</v>
      </c>
      <c r="C33" s="7" t="s">
        <v>74</v>
      </c>
      <c r="D33" s="7" t="s">
        <v>78</v>
      </c>
      <c r="E33" s="8" t="s">
        <v>22</v>
      </c>
      <c r="F33" s="6">
        <v>2</v>
      </c>
      <c r="G33" s="6"/>
      <c r="H33" s="10">
        <f t="shared" si="0"/>
        <v>0</v>
      </c>
    </row>
    <row r="34" spans="1:8" ht="75" x14ac:dyDescent="0.25">
      <c r="A34" s="6" t="s">
        <v>170</v>
      </c>
      <c r="B34" s="7" t="s">
        <v>79</v>
      </c>
      <c r="C34" s="7" t="s">
        <v>74</v>
      </c>
      <c r="D34" s="7" t="s">
        <v>80</v>
      </c>
      <c r="E34" s="8" t="s">
        <v>22</v>
      </c>
      <c r="F34" s="6">
        <v>2</v>
      </c>
      <c r="G34" s="6"/>
      <c r="H34" s="10">
        <f t="shared" si="0"/>
        <v>0</v>
      </c>
    </row>
    <row r="35" spans="1:8" ht="75" x14ac:dyDescent="0.25">
      <c r="A35" s="6" t="s">
        <v>171</v>
      </c>
      <c r="B35" s="7" t="s">
        <v>73</v>
      </c>
      <c r="C35" s="7" t="s">
        <v>74</v>
      </c>
      <c r="D35" s="7" t="s">
        <v>81</v>
      </c>
      <c r="E35" s="8" t="s">
        <v>19</v>
      </c>
      <c r="F35" s="6">
        <v>53</v>
      </c>
      <c r="G35" s="6"/>
      <c r="H35" s="10">
        <f t="shared" si="0"/>
        <v>0</v>
      </c>
    </row>
    <row r="36" spans="1:8" ht="105" x14ac:dyDescent="0.25">
      <c r="A36" s="6" t="s">
        <v>172</v>
      </c>
      <c r="B36" s="7" t="s">
        <v>20</v>
      </c>
      <c r="C36" s="7" t="s">
        <v>74</v>
      </c>
      <c r="D36" s="7" t="s">
        <v>82</v>
      </c>
      <c r="E36" s="8" t="s">
        <v>22</v>
      </c>
      <c r="F36" s="6">
        <v>6</v>
      </c>
      <c r="G36" s="6"/>
      <c r="H36" s="10">
        <f t="shared" si="0"/>
        <v>0</v>
      </c>
    </row>
    <row r="37" spans="1:8" ht="60" x14ac:dyDescent="0.25">
      <c r="A37" s="6" t="s">
        <v>92</v>
      </c>
      <c r="B37" s="7" t="s">
        <v>73</v>
      </c>
      <c r="C37" s="7" t="s">
        <v>74</v>
      </c>
      <c r="D37" s="7" t="s">
        <v>173</v>
      </c>
      <c r="E37" s="8" t="s">
        <v>19</v>
      </c>
      <c r="F37" s="6">
        <v>8</v>
      </c>
      <c r="G37" s="6"/>
      <c r="H37" s="10">
        <f t="shared" si="0"/>
        <v>0</v>
      </c>
    </row>
    <row r="38" spans="1:8" ht="75" x14ac:dyDescent="0.25">
      <c r="A38" s="6" t="s">
        <v>174</v>
      </c>
      <c r="B38" s="7" t="s">
        <v>73</v>
      </c>
      <c r="C38" s="7" t="s">
        <v>74</v>
      </c>
      <c r="D38" s="7" t="s">
        <v>83</v>
      </c>
      <c r="E38" s="8" t="s">
        <v>19</v>
      </c>
      <c r="F38" s="6">
        <v>8</v>
      </c>
      <c r="G38" s="6"/>
      <c r="H38" s="10">
        <f t="shared" si="0"/>
        <v>0</v>
      </c>
    </row>
    <row r="39" spans="1:8" ht="105" x14ac:dyDescent="0.25">
      <c r="A39" s="6" t="s">
        <v>175</v>
      </c>
      <c r="B39" s="7" t="s">
        <v>20</v>
      </c>
      <c r="C39" s="7" t="s">
        <v>74</v>
      </c>
      <c r="D39" s="7" t="s">
        <v>84</v>
      </c>
      <c r="E39" s="8" t="s">
        <v>22</v>
      </c>
      <c r="F39" s="6">
        <v>1</v>
      </c>
      <c r="G39" s="6"/>
      <c r="H39" s="10">
        <f t="shared" si="0"/>
        <v>0</v>
      </c>
    </row>
    <row r="40" spans="1:8" ht="105" x14ac:dyDescent="0.25">
      <c r="A40" s="6" t="s">
        <v>96</v>
      </c>
      <c r="B40" s="7" t="s">
        <v>86</v>
      </c>
      <c r="C40" s="7" t="s">
        <v>87</v>
      </c>
      <c r="D40" s="7" t="s">
        <v>88</v>
      </c>
      <c r="E40" s="8" t="s">
        <v>19</v>
      </c>
      <c r="F40" s="6">
        <v>271</v>
      </c>
      <c r="G40" s="6"/>
      <c r="H40" s="10">
        <f t="shared" si="0"/>
        <v>0</v>
      </c>
    </row>
    <row r="41" spans="1:8" ht="90" x14ac:dyDescent="0.25">
      <c r="A41" s="6" t="s">
        <v>176</v>
      </c>
      <c r="B41" s="7" t="s">
        <v>90</v>
      </c>
      <c r="C41" s="7" t="s">
        <v>87</v>
      </c>
      <c r="D41" s="7" t="s">
        <v>91</v>
      </c>
      <c r="E41" s="8" t="s">
        <v>19</v>
      </c>
      <c r="F41" s="6">
        <v>16</v>
      </c>
      <c r="G41" s="6"/>
      <c r="H41" s="10">
        <f t="shared" si="0"/>
        <v>0</v>
      </c>
    </row>
    <row r="42" spans="1:8" ht="45" x14ac:dyDescent="0.25">
      <c r="A42" s="6" t="s">
        <v>99</v>
      </c>
      <c r="B42" s="7" t="s">
        <v>93</v>
      </c>
      <c r="C42" s="7" t="s">
        <v>94</v>
      </c>
      <c r="D42" s="7" t="s">
        <v>95</v>
      </c>
      <c r="E42" s="8" t="s">
        <v>19</v>
      </c>
      <c r="F42" s="6">
        <v>50</v>
      </c>
      <c r="G42" s="6"/>
      <c r="H42" s="10">
        <f t="shared" si="0"/>
        <v>0</v>
      </c>
    </row>
    <row r="43" spans="1:8" ht="135" x14ac:dyDescent="0.25">
      <c r="A43" s="6" t="s">
        <v>103</v>
      </c>
      <c r="B43" s="7" t="s">
        <v>97</v>
      </c>
      <c r="C43" s="7" t="s">
        <v>98</v>
      </c>
      <c r="D43" s="7" t="s">
        <v>177</v>
      </c>
      <c r="E43" s="8" t="s">
        <v>19</v>
      </c>
      <c r="F43" s="6">
        <v>16</v>
      </c>
      <c r="G43" s="6"/>
      <c r="H43" s="10">
        <f t="shared" si="0"/>
        <v>0</v>
      </c>
    </row>
    <row r="44" spans="1:8" ht="75" x14ac:dyDescent="0.25">
      <c r="A44" s="6" t="s">
        <v>105</v>
      </c>
      <c r="B44" s="7" t="s">
        <v>100</v>
      </c>
      <c r="C44" s="7" t="s">
        <v>101</v>
      </c>
      <c r="D44" s="7" t="s">
        <v>102</v>
      </c>
      <c r="E44" s="8" t="s">
        <v>19</v>
      </c>
      <c r="F44" s="6">
        <v>50</v>
      </c>
      <c r="G44" s="6"/>
      <c r="H44" s="10">
        <f t="shared" si="0"/>
        <v>0</v>
      </c>
    </row>
    <row r="45" spans="1:8" ht="75" x14ac:dyDescent="0.25">
      <c r="A45" s="6" t="s">
        <v>107</v>
      </c>
      <c r="B45" s="7" t="s">
        <v>100</v>
      </c>
      <c r="C45" s="7" t="s">
        <v>101</v>
      </c>
      <c r="D45" s="7" t="s">
        <v>104</v>
      </c>
      <c r="E45" s="8" t="s">
        <v>19</v>
      </c>
      <c r="F45" s="6">
        <v>53</v>
      </c>
      <c r="G45" s="6"/>
      <c r="H45" s="10">
        <f t="shared" si="0"/>
        <v>0</v>
      </c>
    </row>
    <row r="46" spans="1:8" ht="75" x14ac:dyDescent="0.25">
      <c r="A46" s="6" t="s">
        <v>109</v>
      </c>
      <c r="B46" s="7" t="s">
        <v>100</v>
      </c>
      <c r="C46" s="7" t="s">
        <v>101</v>
      </c>
      <c r="D46" s="7" t="s">
        <v>178</v>
      </c>
      <c r="E46" s="8" t="s">
        <v>19</v>
      </c>
      <c r="F46" s="6">
        <v>8</v>
      </c>
      <c r="G46" s="6"/>
      <c r="H46" s="10">
        <f t="shared" si="0"/>
        <v>0</v>
      </c>
    </row>
    <row r="47" spans="1:8" ht="75" x14ac:dyDescent="0.25">
      <c r="A47" s="6" t="s">
        <v>179</v>
      </c>
      <c r="B47" s="7" t="s">
        <v>100</v>
      </c>
      <c r="C47" s="7" t="s">
        <v>101</v>
      </c>
      <c r="D47" s="7" t="s">
        <v>106</v>
      </c>
      <c r="E47" s="8" t="s">
        <v>19</v>
      </c>
      <c r="F47" s="6">
        <v>8</v>
      </c>
      <c r="G47" s="6"/>
      <c r="H47" s="10">
        <f t="shared" si="0"/>
        <v>0</v>
      </c>
    </row>
    <row r="48" spans="1:8" ht="75" x14ac:dyDescent="0.25">
      <c r="A48" s="6" t="s">
        <v>180</v>
      </c>
      <c r="B48" s="7" t="s">
        <v>100</v>
      </c>
      <c r="C48" s="7" t="s">
        <v>101</v>
      </c>
      <c r="D48" s="7" t="s">
        <v>108</v>
      </c>
      <c r="E48" s="8" t="s">
        <v>19</v>
      </c>
      <c r="F48" s="6">
        <v>53</v>
      </c>
      <c r="G48" s="6"/>
      <c r="H48" s="10">
        <f t="shared" si="0"/>
        <v>0</v>
      </c>
    </row>
    <row r="49" spans="1:8" ht="75" x14ac:dyDescent="0.25">
      <c r="A49" s="6" t="s">
        <v>181</v>
      </c>
      <c r="B49" s="7" t="s">
        <v>110</v>
      </c>
      <c r="C49" s="7" t="s">
        <v>111</v>
      </c>
      <c r="D49" s="7" t="s">
        <v>112</v>
      </c>
      <c r="E49" s="8" t="s">
        <v>19</v>
      </c>
      <c r="F49" s="6">
        <v>8</v>
      </c>
      <c r="G49" s="6"/>
      <c r="H49" s="10">
        <f t="shared" si="0"/>
        <v>0</v>
      </c>
    </row>
    <row r="50" spans="1:8" ht="30" x14ac:dyDescent="0.25">
      <c r="A50" s="6">
        <v>3</v>
      </c>
      <c r="B50" s="7" t="s">
        <v>71</v>
      </c>
      <c r="C50" s="7"/>
      <c r="D50" s="7" t="s">
        <v>113</v>
      </c>
      <c r="E50" s="8"/>
      <c r="F50" s="6"/>
      <c r="G50" s="6"/>
      <c r="H50" s="10"/>
    </row>
    <row r="51" spans="1:8" ht="90" x14ac:dyDescent="0.25">
      <c r="A51" s="6" t="s">
        <v>120</v>
      </c>
      <c r="B51" s="7" t="s">
        <v>114</v>
      </c>
      <c r="C51" s="7" t="s">
        <v>115</v>
      </c>
      <c r="D51" s="7" t="s">
        <v>116</v>
      </c>
      <c r="E51" s="8" t="s">
        <v>19</v>
      </c>
      <c r="F51" s="6">
        <v>108</v>
      </c>
      <c r="G51" s="6"/>
      <c r="H51" s="10">
        <f t="shared" si="0"/>
        <v>0</v>
      </c>
    </row>
    <row r="52" spans="1:8" ht="75" x14ac:dyDescent="0.25">
      <c r="A52" s="6" t="s">
        <v>127</v>
      </c>
      <c r="B52" s="7" t="s">
        <v>117</v>
      </c>
      <c r="C52" s="7" t="s">
        <v>118</v>
      </c>
      <c r="D52" s="7" t="s">
        <v>119</v>
      </c>
      <c r="E52" s="8" t="s">
        <v>19</v>
      </c>
      <c r="F52" s="6">
        <v>155</v>
      </c>
      <c r="G52" s="6"/>
      <c r="H52" s="10">
        <f t="shared" si="0"/>
        <v>0</v>
      </c>
    </row>
    <row r="53" spans="1:8" ht="90" x14ac:dyDescent="0.25">
      <c r="A53" s="6" t="s">
        <v>182</v>
      </c>
      <c r="B53" s="7" t="s">
        <v>121</v>
      </c>
      <c r="C53" s="7" t="s">
        <v>122</v>
      </c>
      <c r="D53" s="7" t="s">
        <v>183</v>
      </c>
      <c r="E53" s="8" t="s">
        <v>19</v>
      </c>
      <c r="F53" s="6">
        <v>147</v>
      </c>
      <c r="G53" s="6"/>
      <c r="H53" s="10">
        <f t="shared" si="0"/>
        <v>0</v>
      </c>
    </row>
    <row r="54" spans="1:8" ht="90" x14ac:dyDescent="0.25">
      <c r="A54" s="6" t="s">
        <v>184</v>
      </c>
      <c r="B54" s="7" t="s">
        <v>123</v>
      </c>
      <c r="C54" s="7" t="s">
        <v>122</v>
      </c>
      <c r="D54" s="7" t="s">
        <v>124</v>
      </c>
      <c r="E54" s="8" t="s">
        <v>19</v>
      </c>
      <c r="F54" s="6">
        <v>8</v>
      </c>
      <c r="G54" s="6"/>
      <c r="H54" s="10">
        <f t="shared" si="0"/>
        <v>0</v>
      </c>
    </row>
    <row r="55" spans="1:8" ht="45" x14ac:dyDescent="0.25">
      <c r="A55" s="6" t="s">
        <v>185</v>
      </c>
      <c r="B55" s="7" t="s">
        <v>125</v>
      </c>
      <c r="C55" s="7" t="s">
        <v>122</v>
      </c>
      <c r="D55" s="7" t="s">
        <v>126</v>
      </c>
      <c r="E55" s="8" t="s">
        <v>22</v>
      </c>
      <c r="F55" s="6">
        <v>10</v>
      </c>
      <c r="G55" s="6"/>
      <c r="H55" s="10">
        <f t="shared" si="0"/>
        <v>0</v>
      </c>
    </row>
    <row r="56" spans="1:8" ht="135" x14ac:dyDescent="0.25">
      <c r="A56" s="6" t="s">
        <v>186</v>
      </c>
      <c r="B56" s="7" t="s">
        <v>128</v>
      </c>
      <c r="C56" s="7" t="s">
        <v>129</v>
      </c>
      <c r="D56" s="7" t="s">
        <v>130</v>
      </c>
      <c r="E56" s="8" t="s">
        <v>19</v>
      </c>
      <c r="F56" s="6">
        <v>103</v>
      </c>
      <c r="G56" s="6"/>
      <c r="H56" s="10">
        <f t="shared" si="0"/>
        <v>0</v>
      </c>
    </row>
    <row r="57" spans="1:8" ht="90" x14ac:dyDescent="0.25">
      <c r="A57" s="6" t="s">
        <v>187</v>
      </c>
      <c r="B57" s="7" t="s">
        <v>131</v>
      </c>
      <c r="C57" s="7" t="s">
        <v>129</v>
      </c>
      <c r="D57" s="7" t="s">
        <v>188</v>
      </c>
      <c r="E57" s="8" t="s">
        <v>19</v>
      </c>
      <c r="F57" s="6">
        <v>8</v>
      </c>
      <c r="G57" s="6"/>
      <c r="H57" s="10">
        <f t="shared" si="0"/>
        <v>0</v>
      </c>
    </row>
    <row r="58" spans="1:8" ht="30" x14ac:dyDescent="0.25">
      <c r="A58" s="6">
        <v>4</v>
      </c>
      <c r="B58" s="7" t="s">
        <v>132</v>
      </c>
      <c r="C58" s="7"/>
      <c r="D58" s="7" t="s">
        <v>133</v>
      </c>
      <c r="E58" s="8"/>
      <c r="F58" s="6"/>
      <c r="G58" s="9"/>
      <c r="H58" s="10"/>
    </row>
    <row r="59" spans="1:8" ht="60" x14ac:dyDescent="0.25">
      <c r="A59" s="6" t="s">
        <v>189</v>
      </c>
      <c r="B59" s="7" t="s">
        <v>134</v>
      </c>
      <c r="C59" s="7" t="s">
        <v>135</v>
      </c>
      <c r="D59" s="7" t="s">
        <v>136</v>
      </c>
      <c r="E59" s="8" t="s">
        <v>19</v>
      </c>
      <c r="F59" s="6">
        <v>55</v>
      </c>
      <c r="G59" s="6"/>
      <c r="H59" s="10">
        <f t="shared" si="0"/>
        <v>0</v>
      </c>
    </row>
    <row r="60" spans="1:8" ht="30" x14ac:dyDescent="0.25">
      <c r="A60" s="6">
        <v>5</v>
      </c>
      <c r="B60" s="7" t="s">
        <v>71</v>
      </c>
      <c r="C60" s="7"/>
      <c r="D60" s="7" t="s">
        <v>137</v>
      </c>
      <c r="E60" s="8"/>
      <c r="F60" s="6"/>
      <c r="G60" s="9"/>
      <c r="H60" s="10"/>
    </row>
    <row r="61" spans="1:8" ht="90" x14ac:dyDescent="0.25">
      <c r="A61" s="6" t="s">
        <v>145</v>
      </c>
      <c r="B61" s="7" t="s">
        <v>138</v>
      </c>
      <c r="C61" s="7" t="s">
        <v>139</v>
      </c>
      <c r="D61" s="7" t="s">
        <v>140</v>
      </c>
      <c r="E61" s="8" t="s">
        <v>35</v>
      </c>
      <c r="F61" s="6">
        <v>14</v>
      </c>
      <c r="G61" s="6"/>
      <c r="H61" s="10">
        <f t="shared" si="0"/>
        <v>0</v>
      </c>
    </row>
    <row r="62" spans="1:8" ht="30" x14ac:dyDescent="0.25">
      <c r="A62" s="6" t="s">
        <v>149</v>
      </c>
      <c r="B62" s="7" t="s">
        <v>141</v>
      </c>
      <c r="C62" s="7" t="s">
        <v>139</v>
      </c>
      <c r="D62" s="7" t="s">
        <v>142</v>
      </c>
      <c r="E62" s="8" t="s">
        <v>22</v>
      </c>
      <c r="F62" s="6">
        <v>1.1339999999999999</v>
      </c>
      <c r="G62" s="9"/>
      <c r="H62" s="10">
        <f t="shared" si="0"/>
        <v>0</v>
      </c>
    </row>
    <row r="63" spans="1:8" ht="90" x14ac:dyDescent="0.25">
      <c r="A63" s="6" t="s">
        <v>190</v>
      </c>
      <c r="B63" s="7" t="s">
        <v>143</v>
      </c>
      <c r="C63" s="7" t="s">
        <v>139</v>
      </c>
      <c r="D63" s="7" t="s">
        <v>191</v>
      </c>
      <c r="E63" s="8" t="s">
        <v>35</v>
      </c>
      <c r="F63" s="6">
        <v>19</v>
      </c>
      <c r="G63" s="6"/>
      <c r="H63" s="10">
        <f t="shared" si="0"/>
        <v>0</v>
      </c>
    </row>
    <row r="64" spans="1:8" ht="30" x14ac:dyDescent="0.25">
      <c r="A64" s="6" t="s">
        <v>192</v>
      </c>
      <c r="B64" s="7" t="s">
        <v>141</v>
      </c>
      <c r="C64" s="7" t="s">
        <v>139</v>
      </c>
      <c r="D64" s="7" t="s">
        <v>144</v>
      </c>
      <c r="E64" s="8" t="s">
        <v>22</v>
      </c>
      <c r="F64" s="6">
        <v>0.98799999999999999</v>
      </c>
      <c r="G64" s="9"/>
      <c r="H64" s="10">
        <f t="shared" si="0"/>
        <v>0</v>
      </c>
    </row>
    <row r="65" spans="1:8" ht="75" x14ac:dyDescent="0.25">
      <c r="A65" s="6" t="s">
        <v>193</v>
      </c>
      <c r="B65" s="7" t="s">
        <v>146</v>
      </c>
      <c r="C65" s="7" t="s">
        <v>147</v>
      </c>
      <c r="D65" s="7" t="s">
        <v>148</v>
      </c>
      <c r="E65" s="8" t="s">
        <v>35</v>
      </c>
      <c r="F65" s="6">
        <v>31</v>
      </c>
      <c r="G65" s="6"/>
      <c r="H65" s="10">
        <f t="shared" si="0"/>
        <v>0</v>
      </c>
    </row>
    <row r="66" spans="1:8" ht="30" x14ac:dyDescent="0.25">
      <c r="A66" s="6" t="s">
        <v>194</v>
      </c>
      <c r="B66" s="7" t="s">
        <v>150</v>
      </c>
      <c r="C66" s="7" t="s">
        <v>147</v>
      </c>
      <c r="D66" s="7" t="s">
        <v>151</v>
      </c>
      <c r="E66" s="8" t="s">
        <v>22</v>
      </c>
      <c r="F66" s="6">
        <v>1.2090000000000001</v>
      </c>
      <c r="G66" s="9"/>
      <c r="H66" s="10">
        <f t="shared" si="0"/>
        <v>0</v>
      </c>
    </row>
    <row r="67" spans="1:8" x14ac:dyDescent="0.25">
      <c r="A67" s="6"/>
      <c r="B67" s="7"/>
      <c r="C67" s="14"/>
      <c r="D67" s="11" t="s">
        <v>197</v>
      </c>
      <c r="E67" s="4"/>
      <c r="F67" s="12"/>
      <c r="G67" s="12"/>
      <c r="H67" s="13">
        <f>SUM(H7:H29,H31:H49,H51:H57,H59,H61:H66)</f>
        <v>0</v>
      </c>
    </row>
    <row r="68" spans="1:8" x14ac:dyDescent="0.25">
      <c r="D68" s="11" t="s">
        <v>198</v>
      </c>
      <c r="E68" s="8"/>
      <c r="F68" s="6"/>
      <c r="G68" s="6"/>
      <c r="H68" s="15">
        <f>H67*0.23</f>
        <v>0</v>
      </c>
    </row>
    <row r="69" spans="1:8" x14ac:dyDescent="0.25">
      <c r="D69" s="11" t="s">
        <v>199</v>
      </c>
      <c r="E69" s="8"/>
      <c r="F69" s="6"/>
      <c r="G69" s="6"/>
      <c r="H69" s="13">
        <f>H67+H68</f>
        <v>0</v>
      </c>
    </row>
  </sheetData>
  <mergeCells count="2">
    <mergeCell ref="A3:H3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Jurga</dc:creator>
  <cp:lastModifiedBy>Natalia Łukaszczyk</cp:lastModifiedBy>
  <dcterms:created xsi:type="dcterms:W3CDTF">2026-01-12T18:55:27Z</dcterms:created>
  <dcterms:modified xsi:type="dcterms:W3CDTF">2026-09-21T08:07:16Z</dcterms:modified>
</cp:coreProperties>
</file>