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E72175B-CA22-4658-948E-395372B1861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IADECKICH" sheetId="4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F42" i="4" l="1"/>
  <c r="F41" i="4"/>
  <c r="F40" i="4"/>
  <c r="F35" i="4"/>
  <c r="F30" i="4"/>
  <c r="F29" i="4"/>
  <c r="F28" i="4"/>
  <c r="F27" i="4"/>
  <c r="F14" i="4"/>
  <c r="F15" i="4"/>
  <c r="F16" i="4"/>
  <c r="F17" i="4"/>
  <c r="F18" i="4"/>
  <c r="F19" i="4"/>
  <c r="F20" i="4"/>
  <c r="F21" i="4"/>
  <c r="F22" i="4"/>
  <c r="F13" i="4"/>
  <c r="F23" i="4" l="1"/>
  <c r="F31" i="4"/>
  <c r="F43" i="4"/>
  <c r="F44" i="4" s="1"/>
  <c r="F45" i="4" s="1"/>
  <c r="F32" i="4" l="1"/>
  <c r="F33" i="4" s="1"/>
  <c r="F36" i="4" l="1"/>
  <c r="F48" i="4" s="1"/>
  <c r="F37" i="4" l="1"/>
  <c r="F38" i="4" s="1"/>
  <c r="G35" i="4"/>
  <c r="F51" i="4" l="1"/>
  <c r="F55" i="4" s="1"/>
  <c r="F24" i="4"/>
  <c r="F25" i="4" s="1"/>
  <c r="F49" i="4" s="1"/>
  <c r="F52" i="4" l="1"/>
  <c r="F56" i="4" s="1"/>
</calcChain>
</file>

<file path=xl/sharedStrings.xml><?xml version="1.0" encoding="utf-8"?>
<sst xmlns="http://schemas.openxmlformats.org/spreadsheetml/2006/main" count="82" uniqueCount="59">
  <si>
    <t>Lp.</t>
  </si>
  <si>
    <t>Zakres prac</t>
  </si>
  <si>
    <t>Jednostka miary</t>
  </si>
  <si>
    <t>Przedmiar</t>
  </si>
  <si>
    <t>Cena jednostkowa</t>
  </si>
  <si>
    <t>Suma netto</t>
  </si>
  <si>
    <t>szt.</t>
  </si>
  <si>
    <t>Suma brutto</t>
  </si>
  <si>
    <t>8% VAT</t>
  </si>
  <si>
    <t>8%VAT</t>
  </si>
  <si>
    <t xml:space="preserve">szt. </t>
  </si>
  <si>
    <t>ężę</t>
  </si>
  <si>
    <t>ZIELEŃ</t>
  </si>
  <si>
    <t>m3</t>
  </si>
  <si>
    <t>m2</t>
  </si>
  <si>
    <t>mb</t>
  </si>
  <si>
    <t>23% VAT</t>
  </si>
  <si>
    <t xml:space="preserve">ZIMOWE UTRZYMANIE </t>
  </si>
  <si>
    <t>Demontaż mat słomiano - foliowych wraz z wyczyszczeniem, wysuszeniem, transportem i złożeniem w magazynie ZDM lub przekazanie ich kolejnemu Wykonawcy przejmującego obiekt w pielęgnację</t>
  </si>
  <si>
    <t>Zakup i montaż maty słomiano-foliowej - słoma żytnia, czesana odpowiednio wysokiej odmiany, pozbawiona resztek chwastów, traw i kłosów, mata zszyta z folią PCV – szwy poprzeczne wykonane ze sznurka poliuretanowego w kolorze słomkowym co 10 - 12cm, wysokość maty 60cm, grubość maty słomianej 1,5 - 2cm wraz z zakupem półkołków  impregnowanych (wysokości 1 m, średnica 7 cm) oraz śrub do skręcenia z matą, półkołki wbite w ziemię na głębokość 0,4 m; montaż mat od strony jezdni i od wjazdów</t>
  </si>
  <si>
    <t xml:space="preserve">Pielęgnacja posadzonych krzewów ozdobnych, wyszczególnionych w kosztorysie  (pielenie, nawożenie, podlewanie, przycinanie przekwitłych roślin, zabiegi ochrony roślin, cięcia pielęgnacyjne), </t>
  </si>
  <si>
    <t>PIELĘGNACJA ZIELENI (1 ROK)</t>
  </si>
  <si>
    <t>SUMA NETTO CAŁOŚĆ NA 2027 R. [PIELĘGNACJA ZIELENI/DEMONTAŻ MAT]</t>
  </si>
  <si>
    <t>ROBOTY PRZYGOTOWAWCZE i BRUKARSKIE</t>
  </si>
  <si>
    <t xml:space="preserve">Zakup i rozścielenie przekompostowanego  mulczu- zrębki drzewne (z drzew liściastych, frakcja do 4 cm, bez zanieczyszczeń) - warstwa miąższości 5 cm </t>
  </si>
  <si>
    <t>SUMA NETTO CAŁOŚĆ NA 2026 R. [ROBOTY PRZYGOTOWAWCZE/R. BRUKARSKIE/ZIMOWE UTRZYMANIE/ZIELEŃ]</t>
  </si>
  <si>
    <t>SUMA BRUTTO CAŁOŚĆ NA 2026 R.  [ROBOTY PRZYGOTOWAWCZE/R.BRUKARSKIE/ZIMOWE UTRZYMANIE/ZIELEŃ]</t>
  </si>
  <si>
    <t xml:space="preserve">Zakup i rozplantowanie ziemi urodzajnej na głębokość 35 cm wraz z 10% na zagęszczenie </t>
  </si>
  <si>
    <t xml:space="preserve">Montaż nawierzchni typu cegła 20x10 cm, grafit pochodzącej z rozbiórki na podbudowie betonowej typu C8/10 </t>
  </si>
  <si>
    <t xml:space="preserve">Zakup i montaż obrzeża betonowego o wymiarach 8x25x100 cm jako obrzeża dla terenu zieleni wraz z docięciem kostki przylegaącej do nowo ujkładanego obrzeża betonowego </t>
  </si>
  <si>
    <t xml:space="preserve">Zakup i montaż obrzeża betonowego o wymiarach 5x25x100 cm jako obrzeża dla terenu zieleni wraz z docięciem kostki przylegaącej do nowo ujkładanego obrzeża betonowego </t>
  </si>
  <si>
    <t xml:space="preserve">Zakup i montaż obrzeża betonowego o wymiarach 6x25x100 cm jako obrzeża dla terenu zieleni wraz z docięciem kostki przylegaącej do nowo ujkładanego obrzeża betonowego </t>
  </si>
  <si>
    <t>Demontaż stojaka rowerowego i ponowny montaż w nowej lokalizacji na fundamentach punktowych 20x20x30 cm, z betonu C8/10</t>
  </si>
  <si>
    <t>Zakup i sadzenie róży o parametrach nie gorszych niż róża 'Cubana' materiał z gołym korzeniem lub kontenerowy (pojemnik min. C2), min. 3- 4 pędy szkieletowe, materiał klasy A, bez zaprawy dołów; wysokość i szerokość krzewu zgodna z zaleceniami jakościowymi wydanymi przez ZSP odpowiednio do gatunku</t>
  </si>
  <si>
    <t>Zakup i sadzenie róży o parametrach nie gorszych niż róża 'Maxi Vita' materiał z gołym korzeniem lub kontenerowy (pojemnik min. C2), min. 3- 4 pędy szkieletowe, materiał klasy A, bez zaprawy dołów; wysokość i szerokość krzewu zgodna z zaleceniami jakościowymi wydanymi przez ZSP odpowiednio do gatunku</t>
  </si>
  <si>
    <t>Zakup i sadzenie róży o parametrach nie gorszych niż róża 'Flirt' materiał z gołym korzeniem lub kontenerowy (pojemnik min. C2), min. 3- 4 pędy szkieletowe, materiał klasy A, bez zaprawy dołów; wysokość i szerokość krzewu zgodna z zaleceniami jakościowymi wydanymi przez ZSP odpowiednio do gatunku</t>
  </si>
  <si>
    <t>Demontaż słupków metalowych i żeliwnych oraz ponowny montaż w fundamencie betonowym o wym. 20x20x25 cm z uwzględnieniem skrajni</t>
  </si>
  <si>
    <t>Zakup i montaż ogrodzenia z drewnianych palików (po zdjęciu mat słomiano - foliowych) wysokości 60 cm ponad gruntem, średnicy 8 cm, w kolorze naturalnym, impregnowane ciśnieniowo, toczone, wbite w grunt na głębokość 30 cm, zlokalizowane zgodnie z rysunkiem projektowym, lina elastyczna na dwóch wysokościach przeciągnięta przez paliki, paliki co 1,2 m, z uwzględnieniem skrajni 50 cm - MONTAŻ TYLKO OD STRONY CHODNIKA, ZGODNIE Z PZT W LINII MAT SŁOMIANYCH</t>
  </si>
  <si>
    <t>ŚNIADECKICH I PARKOWA W POZNANIU</t>
  </si>
  <si>
    <t>Demontaż nawierzchni z kostki betonowej 17X17 cm, z kostki typu cegła 20x10 cm, kostka betonowa 16x10 cm, obrzeży betonowych grubości 5 i 6 cm, obrzeży betonowych grubości 8 cm,  wraz z usunięciem podbudowy cementowej, piaskowej i zdegradowanym podłożem, kostka i podbudowa do wywiezienia na kruszarnię (z wyłączeniem części kostki użytej do ponownego zabruku w nowych lokalizacjach), zdegradowane podłoże wywiezienie i utylizacja we własnym zakresie; głębokość do 40 cm</t>
  </si>
  <si>
    <t>Usunięcie zdegradowanej ziemi wraz z darnią na głębokość 40 cm wraz z wywiezieniem i utylizacją we własnym zakresie</t>
  </si>
  <si>
    <t xml:space="preserve">Demontaż słupków żeliwnych, niskich z łańcuszkiem i wywiezienie na magazyn ZDM </t>
  </si>
  <si>
    <t xml:space="preserve">SUMA NETTO CAŁOŚĆ </t>
  </si>
  <si>
    <t>Dane dotyczące Wykonawcy</t>
  </si>
  <si>
    <t>Nazwa ……………………………………</t>
  </si>
  <si>
    <t>Adres ……………………………………….</t>
  </si>
  <si>
    <t>Nr telefonu …………………………………/e-mail: ………………………………….……</t>
  </si>
  <si>
    <t>NIP …………………………………………….. nr REGON ………………………………..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</si>
  <si>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</si>
  <si>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</si>
  <si>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</si>
  <si>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</si>
  <si>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</si>
  <si>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</si>
  <si>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>- uważa się za związanego niniejszą ofertą przez okres 30 dni;</t>
  </si>
  <si>
    <t xml:space="preserve"> - zapoznał się i akceptuje wszystkie warunki realizacji określone w zapytaniu ofertowym nr ZDM-PZ.342.1.2026.1 wraz z załącznikami</t>
  </si>
  <si>
    <t>zgodnie z treścią zapytania ofertowego nr ZDM-PZ.342.35.2026.1</t>
  </si>
  <si>
    <t xml:space="preserve"> - wykona przedmiot zamówienia w terminie określonym w zapytaniu ofertowym ZDM-PZ.342.35.2026.1</t>
  </si>
  <si>
    <r>
      <rPr>
        <b/>
        <u/>
        <sz val="12"/>
        <color theme="1"/>
        <rFont val="Calibri"/>
        <family val="2"/>
        <charset val="238"/>
        <scheme val="minor"/>
      </rPr>
      <t>Wykonawca oświadcza, że:</t>
    </r>
    <r>
      <rPr>
        <b/>
        <sz val="12"/>
        <color theme="1"/>
        <rFont val="Calibri"/>
        <family val="2"/>
        <charset val="238"/>
        <scheme val="minor"/>
      </rPr>
      <t xml:space="preserve">
-   ….. Urząd Skarbowy w ……………….…………………… jest właściwy dla niego;  
- rachunek bankowy nr …………………………………………………………………………………….……, który znajduje się w wykazie podatników VAT (tzw. białej liście podatników VAT) jest właściwym do wypłaty wynagrodzenia za realizację zakresu przedmiotowego zamówienia.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</si>
</sst>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top" wrapText="1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4" fillId="0" borderId="0" xfId="0" applyFont="1"/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44" fontId="3" fillId="6" borderId="1" xfId="1" applyFont="1" applyFill="1" applyBorder="1" applyAlignment="1">
      <alignment horizontal="center" vertical="center"/>
    </xf>
    <xf numFmtId="44" fontId="3" fillId="6" borderId="1" xfId="1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44" fontId="3" fillId="3" borderId="1" xfId="1" applyFont="1" applyFill="1" applyBorder="1" applyAlignment="1">
      <alignment horizontal="center" vertical="center"/>
    </xf>
    <xf numFmtId="44" fontId="3" fillId="3" borderId="1" xfId="1" applyFont="1" applyFill="1" applyBorder="1" applyAlignment="1">
      <alignment horizontal="center"/>
    </xf>
    <xf numFmtId="44" fontId="0" fillId="0" borderId="0" xfId="0" applyNumberFormat="1"/>
    <xf numFmtId="0" fontId="3" fillId="6" borderId="1" xfId="0" applyFont="1" applyFill="1" applyBorder="1"/>
    <xf numFmtId="0" fontId="5" fillId="7" borderId="1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6" borderId="1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Alignment="1">
      <alignment vertical="center"/>
    </xf>
    <xf numFmtId="164" fontId="0" fillId="0" borderId="0" xfId="0" applyNumberForma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12" fillId="0" borderId="0" xfId="2" applyFont="1"/>
  </cellXfs>
  <cellStyles count="3">
    <cellStyle name="Normalny" xfId="0" builtinId="0"/>
    <cellStyle name="Normalny 4" xfId="2" xr:uid="{BCD60AB0-3E54-4D6A-8990-D68F76FA40BC}"/>
    <cellStyle name="Walutowy" xfId="1" builtinId="4"/>
  </cellStyles>
  <dxfs count="0"/>
  <tableStyles count="0" defaultTableStyle="TableStyleMedium9" defaultPivotStyle="PivotStyleLight16"/>
  <colors>
    <mruColors>
      <color rgb="FFFF6699"/>
      <color rgb="FFFFCC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"/>
  <sheetViews>
    <sheetView tabSelected="1" view="pageLayout" topLeftCell="B1" zoomScaleNormal="100" workbookViewId="0">
      <selection activeCell="C76" sqref="C76"/>
    </sheetView>
  </sheetViews>
  <sheetFormatPr defaultRowHeight="15" x14ac:dyDescent="0.25"/>
  <cols>
    <col min="1" max="1" width="6.5703125" customWidth="1"/>
    <col min="2" max="2" width="58.42578125" customWidth="1"/>
    <col min="3" max="3" width="12" customWidth="1"/>
    <col min="4" max="4" width="12.28515625" customWidth="1"/>
    <col min="5" max="5" width="19.7109375" customWidth="1"/>
    <col min="6" max="6" width="19.85546875" customWidth="1"/>
    <col min="7" max="7" width="24.7109375" hidden="1" customWidth="1"/>
  </cols>
  <sheetData>
    <row r="1" spans="1:6" x14ac:dyDescent="0.25">
      <c r="A1" s="33" t="s">
        <v>43</v>
      </c>
      <c r="C1" s="34"/>
      <c r="D1" s="34"/>
      <c r="E1" s="34"/>
      <c r="F1" s="34"/>
    </row>
    <row r="2" spans="1:6" ht="15.75" x14ac:dyDescent="0.25">
      <c r="A2" s="33" t="s">
        <v>44</v>
      </c>
      <c r="B2" s="35"/>
      <c r="C2" s="34"/>
      <c r="D2" s="34"/>
      <c r="E2" s="34"/>
      <c r="F2" s="34"/>
    </row>
    <row r="3" spans="1:6" x14ac:dyDescent="0.25">
      <c r="A3" s="36" t="s">
        <v>45</v>
      </c>
      <c r="B3" s="36"/>
      <c r="C3" s="34"/>
      <c r="D3" s="34"/>
      <c r="E3" s="34"/>
      <c r="F3" s="34"/>
    </row>
    <row r="4" spans="1:6" x14ac:dyDescent="0.25">
      <c r="A4" s="37" t="s">
        <v>46</v>
      </c>
      <c r="B4" s="33"/>
      <c r="C4" s="34"/>
      <c r="D4" s="34"/>
      <c r="E4" s="34"/>
      <c r="F4" s="34"/>
    </row>
    <row r="5" spans="1:6" x14ac:dyDescent="0.25">
      <c r="A5" s="37" t="s">
        <v>47</v>
      </c>
      <c r="B5" s="33"/>
      <c r="C5" s="34"/>
      <c r="D5" s="34"/>
      <c r="E5" s="34"/>
      <c r="F5" s="34"/>
    </row>
    <row r="7" spans="1:6" x14ac:dyDescent="0.25">
      <c r="B7" s="11"/>
    </row>
    <row r="9" spans="1:6" ht="29.45" customHeight="1" x14ac:dyDescent="0.25">
      <c r="A9" s="29" t="s">
        <v>38</v>
      </c>
      <c r="B9" s="30"/>
      <c r="C9" s="30"/>
      <c r="D9" s="30"/>
      <c r="E9" s="30"/>
      <c r="F9" s="31"/>
    </row>
    <row r="11" spans="1:6" ht="30" x14ac:dyDescent="0.25">
      <c r="A11" s="12" t="s">
        <v>0</v>
      </c>
      <c r="B11" s="12" t="s">
        <v>1</v>
      </c>
      <c r="C11" s="13" t="s">
        <v>2</v>
      </c>
      <c r="D11" s="12" t="s">
        <v>3</v>
      </c>
      <c r="E11" s="12" t="s">
        <v>4</v>
      </c>
      <c r="F11" s="12" t="s">
        <v>5</v>
      </c>
    </row>
    <row r="12" spans="1:6" ht="18.75" x14ac:dyDescent="0.25">
      <c r="A12" s="24" t="s">
        <v>23</v>
      </c>
      <c r="B12" s="24"/>
      <c r="C12" s="24"/>
      <c r="D12" s="24"/>
      <c r="E12" s="24"/>
      <c r="F12" s="24"/>
    </row>
    <row r="13" spans="1:6" ht="126.75" customHeight="1" x14ac:dyDescent="0.25">
      <c r="A13" s="1">
        <v>1</v>
      </c>
      <c r="B13" s="6" t="s">
        <v>39</v>
      </c>
      <c r="C13" s="4" t="s">
        <v>13</v>
      </c>
      <c r="D13" s="18">
        <v>207.2</v>
      </c>
      <c r="E13" s="3"/>
      <c r="F13" s="3">
        <f>ROUND(D13*E13,2)</f>
        <v>0</v>
      </c>
    </row>
    <row r="14" spans="1:6" ht="45" customHeight="1" x14ac:dyDescent="0.25">
      <c r="A14" s="1">
        <v>2</v>
      </c>
      <c r="B14" s="6" t="s">
        <v>40</v>
      </c>
      <c r="C14" s="4" t="s">
        <v>13</v>
      </c>
      <c r="D14" s="18">
        <v>5.6</v>
      </c>
      <c r="E14" s="3"/>
      <c r="F14" s="3">
        <f t="shared" ref="F14:F22" si="0">ROUND(D14*E14,2)</f>
        <v>0</v>
      </c>
    </row>
    <row r="15" spans="1:6" ht="59.25" customHeight="1" x14ac:dyDescent="0.25">
      <c r="A15" s="1">
        <v>3</v>
      </c>
      <c r="B15" s="6" t="s">
        <v>32</v>
      </c>
      <c r="C15" s="4" t="s">
        <v>6</v>
      </c>
      <c r="D15" s="18">
        <v>1</v>
      </c>
      <c r="E15" s="16"/>
      <c r="F15" s="3">
        <f t="shared" si="0"/>
        <v>0</v>
      </c>
    </row>
    <row r="16" spans="1:6" ht="50.25" customHeight="1" x14ac:dyDescent="0.25">
      <c r="A16" s="1">
        <v>4</v>
      </c>
      <c r="B16" s="6" t="s">
        <v>36</v>
      </c>
      <c r="C16" s="4" t="s">
        <v>6</v>
      </c>
      <c r="D16" s="18">
        <v>48</v>
      </c>
      <c r="E16" s="16"/>
      <c r="F16" s="3">
        <f t="shared" si="0"/>
        <v>0</v>
      </c>
    </row>
    <row r="17" spans="1:6" ht="36.75" customHeight="1" x14ac:dyDescent="0.25">
      <c r="A17" s="1">
        <v>5</v>
      </c>
      <c r="B17" s="6" t="s">
        <v>41</v>
      </c>
      <c r="C17" s="4" t="s">
        <v>10</v>
      </c>
      <c r="D17" s="18">
        <v>12</v>
      </c>
      <c r="E17" s="16"/>
      <c r="F17" s="3">
        <f t="shared" si="0"/>
        <v>0</v>
      </c>
    </row>
    <row r="18" spans="1:6" ht="52.5" customHeight="1" x14ac:dyDescent="0.25">
      <c r="A18" s="1">
        <v>6</v>
      </c>
      <c r="B18" s="6" t="s">
        <v>27</v>
      </c>
      <c r="C18" s="4" t="s">
        <v>13</v>
      </c>
      <c r="D18" s="18">
        <v>105.6</v>
      </c>
      <c r="E18" s="3"/>
      <c r="F18" s="3">
        <f t="shared" si="0"/>
        <v>0</v>
      </c>
    </row>
    <row r="19" spans="1:6" ht="46.5" customHeight="1" x14ac:dyDescent="0.25">
      <c r="A19" s="1">
        <v>7</v>
      </c>
      <c r="B19" s="6" t="s">
        <v>28</v>
      </c>
      <c r="C19" s="4" t="s">
        <v>14</v>
      </c>
      <c r="D19" s="18">
        <v>13.3</v>
      </c>
      <c r="E19" s="3"/>
      <c r="F19" s="3">
        <f t="shared" si="0"/>
        <v>0</v>
      </c>
    </row>
    <row r="20" spans="1:6" ht="59.25" customHeight="1" x14ac:dyDescent="0.25">
      <c r="A20" s="1">
        <v>8</v>
      </c>
      <c r="B20" s="6" t="s">
        <v>30</v>
      </c>
      <c r="C20" s="4" t="s">
        <v>14</v>
      </c>
      <c r="D20" s="18">
        <v>72.5</v>
      </c>
      <c r="E20" s="3"/>
      <c r="F20" s="3">
        <f t="shared" si="0"/>
        <v>0</v>
      </c>
    </row>
    <row r="21" spans="1:6" ht="46.5" customHeight="1" x14ac:dyDescent="0.25">
      <c r="A21" s="1">
        <v>9</v>
      </c>
      <c r="B21" s="6" t="s">
        <v>31</v>
      </c>
      <c r="C21" s="4" t="s">
        <v>15</v>
      </c>
      <c r="D21" s="18">
        <v>22</v>
      </c>
      <c r="E21" s="3"/>
      <c r="F21" s="3">
        <f t="shared" si="0"/>
        <v>0</v>
      </c>
    </row>
    <row r="22" spans="1:6" ht="57" customHeight="1" x14ac:dyDescent="0.25">
      <c r="A22" s="1">
        <v>10</v>
      </c>
      <c r="B22" s="6" t="s">
        <v>29</v>
      </c>
      <c r="C22" s="4" t="s">
        <v>15</v>
      </c>
      <c r="D22" s="18">
        <v>88.2</v>
      </c>
      <c r="E22" s="3"/>
      <c r="F22" s="3">
        <f t="shared" si="0"/>
        <v>0</v>
      </c>
    </row>
    <row r="23" spans="1:6" ht="18" customHeight="1" x14ac:dyDescent="0.25">
      <c r="A23" s="23" t="s">
        <v>5</v>
      </c>
      <c r="B23" s="23"/>
      <c r="C23" s="23"/>
      <c r="D23" s="23"/>
      <c r="E23" s="23"/>
      <c r="F23" s="14">
        <f>SUM(F13:F22)</f>
        <v>0</v>
      </c>
    </row>
    <row r="24" spans="1:6" ht="19.5" customHeight="1" x14ac:dyDescent="0.25">
      <c r="A24" s="23" t="s">
        <v>16</v>
      </c>
      <c r="B24" s="23"/>
      <c r="C24" s="23"/>
      <c r="D24" s="23"/>
      <c r="E24" s="23"/>
      <c r="F24" s="15">
        <f>F23*0.23</f>
        <v>0</v>
      </c>
    </row>
    <row r="25" spans="1:6" ht="19.5" customHeight="1" x14ac:dyDescent="0.25">
      <c r="A25" s="23" t="s">
        <v>7</v>
      </c>
      <c r="B25" s="23"/>
      <c r="C25" s="23"/>
      <c r="D25" s="23"/>
      <c r="E25" s="23"/>
      <c r="F25" s="14">
        <f>F23+F24</f>
        <v>0</v>
      </c>
    </row>
    <row r="26" spans="1:6" ht="19.5" customHeight="1" x14ac:dyDescent="0.25">
      <c r="A26" s="24" t="s">
        <v>12</v>
      </c>
      <c r="B26" s="24"/>
      <c r="C26" s="24"/>
      <c r="D26" s="24"/>
      <c r="E26" s="24"/>
      <c r="F26" s="24"/>
    </row>
    <row r="27" spans="1:6" ht="109.5" customHeight="1" x14ac:dyDescent="0.25">
      <c r="A27" s="1">
        <v>11</v>
      </c>
      <c r="B27" s="7" t="s">
        <v>33</v>
      </c>
      <c r="C27" s="4" t="s">
        <v>10</v>
      </c>
      <c r="D27" s="18">
        <v>241</v>
      </c>
      <c r="E27" s="3"/>
      <c r="F27" s="3">
        <f t="shared" ref="F27:F30" si="1">ROUND(D27*E27,2)</f>
        <v>0</v>
      </c>
    </row>
    <row r="28" spans="1:6" ht="96.75" customHeight="1" x14ac:dyDescent="0.25">
      <c r="A28" s="1">
        <v>12</v>
      </c>
      <c r="B28" s="7" t="s">
        <v>34</v>
      </c>
      <c r="C28" s="4" t="s">
        <v>10</v>
      </c>
      <c r="D28" s="18">
        <v>140</v>
      </c>
      <c r="E28" s="3"/>
      <c r="F28" s="3">
        <f t="shared" si="1"/>
        <v>0</v>
      </c>
    </row>
    <row r="29" spans="1:6" ht="108.75" customHeight="1" x14ac:dyDescent="0.25">
      <c r="A29" s="1">
        <v>13</v>
      </c>
      <c r="B29" s="7" t="s">
        <v>35</v>
      </c>
      <c r="C29" s="4" t="s">
        <v>6</v>
      </c>
      <c r="D29" s="18">
        <v>79</v>
      </c>
      <c r="E29" s="3"/>
      <c r="F29" s="3">
        <f t="shared" si="1"/>
        <v>0</v>
      </c>
    </row>
    <row r="30" spans="1:6" ht="69" customHeight="1" x14ac:dyDescent="0.25">
      <c r="A30" s="1">
        <v>14</v>
      </c>
      <c r="B30" s="8" t="s">
        <v>24</v>
      </c>
      <c r="C30" s="4" t="s">
        <v>14</v>
      </c>
      <c r="D30" s="18">
        <v>261</v>
      </c>
      <c r="E30" s="3"/>
      <c r="F30" s="3">
        <f t="shared" si="1"/>
        <v>0</v>
      </c>
    </row>
    <row r="31" spans="1:6" ht="20.25" customHeight="1" x14ac:dyDescent="0.25">
      <c r="A31" s="23" t="s">
        <v>5</v>
      </c>
      <c r="B31" s="23"/>
      <c r="C31" s="23"/>
      <c r="D31" s="23"/>
      <c r="E31" s="23"/>
      <c r="F31" s="14">
        <f>SUM(F27:F30)</f>
        <v>0</v>
      </c>
    </row>
    <row r="32" spans="1:6" ht="17.25" customHeight="1" x14ac:dyDescent="0.25">
      <c r="A32" s="23" t="s">
        <v>8</v>
      </c>
      <c r="B32" s="23"/>
      <c r="C32" s="23"/>
      <c r="D32" s="23"/>
      <c r="E32" s="23"/>
      <c r="F32" s="15">
        <f>F31*0.08</f>
        <v>0</v>
      </c>
    </row>
    <row r="33" spans="1:7" ht="18" customHeight="1" x14ac:dyDescent="0.25">
      <c r="A33" s="23" t="s">
        <v>7</v>
      </c>
      <c r="B33" s="23"/>
      <c r="C33" s="23"/>
      <c r="D33" s="23"/>
      <c r="E33" s="23"/>
      <c r="F33" s="14">
        <f>F31+F32</f>
        <v>0</v>
      </c>
    </row>
    <row r="34" spans="1:7" ht="36" customHeight="1" x14ac:dyDescent="0.25">
      <c r="A34" s="24" t="s">
        <v>17</v>
      </c>
      <c r="B34" s="24"/>
      <c r="C34" s="24"/>
      <c r="D34" s="24"/>
      <c r="E34" s="24"/>
      <c r="F34" s="24"/>
    </row>
    <row r="35" spans="1:7" ht="137.25" customHeight="1" x14ac:dyDescent="0.25">
      <c r="A35" s="1">
        <v>16</v>
      </c>
      <c r="B35" s="6" t="s">
        <v>19</v>
      </c>
      <c r="C35" s="4" t="s">
        <v>15</v>
      </c>
      <c r="D35" s="18">
        <v>276</v>
      </c>
      <c r="E35" s="3"/>
      <c r="F35" s="3">
        <f t="shared" ref="F35" si="2">ROUND(D35*E35,2)</f>
        <v>0</v>
      </c>
      <c r="G35" s="17">
        <f>F35*0.08</f>
        <v>0</v>
      </c>
    </row>
    <row r="36" spans="1:7" ht="13.5" customHeight="1" x14ac:dyDescent="0.25">
      <c r="A36" s="23" t="s">
        <v>5</v>
      </c>
      <c r="B36" s="23"/>
      <c r="C36" s="23"/>
      <c r="D36" s="23"/>
      <c r="E36" s="23"/>
      <c r="F36" s="14">
        <f>F35</f>
        <v>0</v>
      </c>
    </row>
    <row r="37" spans="1:7" ht="15" customHeight="1" x14ac:dyDescent="0.25">
      <c r="A37" s="23" t="s">
        <v>8</v>
      </c>
      <c r="B37" s="23"/>
      <c r="C37" s="23"/>
      <c r="D37" s="23"/>
      <c r="E37" s="23"/>
      <c r="F37" s="15">
        <f>F36*0.08</f>
        <v>0</v>
      </c>
    </row>
    <row r="38" spans="1:7" ht="18.75" customHeight="1" x14ac:dyDescent="0.25">
      <c r="A38" s="23" t="s">
        <v>7</v>
      </c>
      <c r="B38" s="23"/>
      <c r="C38" s="23"/>
      <c r="D38" s="23"/>
      <c r="E38" s="23"/>
      <c r="F38" s="14">
        <f>F36+F37</f>
        <v>0</v>
      </c>
    </row>
    <row r="39" spans="1:7" ht="18.75" x14ac:dyDescent="0.25">
      <c r="A39" s="24" t="s">
        <v>21</v>
      </c>
      <c r="B39" s="32"/>
      <c r="C39" s="32"/>
      <c r="D39" s="32"/>
      <c r="E39" s="32"/>
      <c r="F39" s="32"/>
    </row>
    <row r="40" spans="1:7" ht="90.6" customHeight="1" x14ac:dyDescent="0.25">
      <c r="A40" s="5">
        <v>17</v>
      </c>
      <c r="B40" s="10" t="s">
        <v>20</v>
      </c>
      <c r="C40" s="2" t="s">
        <v>14</v>
      </c>
      <c r="D40" s="19">
        <v>261</v>
      </c>
      <c r="E40" s="3"/>
      <c r="F40" s="3">
        <f t="shared" ref="F40:F42" si="3">ROUND(D40*E40,2)</f>
        <v>0</v>
      </c>
    </row>
    <row r="41" spans="1:7" ht="74.25" customHeight="1" x14ac:dyDescent="0.25">
      <c r="A41" s="5">
        <v>18</v>
      </c>
      <c r="B41" s="6" t="s">
        <v>18</v>
      </c>
      <c r="C41" s="4" t="s">
        <v>15</v>
      </c>
      <c r="D41" s="18">
        <v>276</v>
      </c>
      <c r="E41" s="3"/>
      <c r="F41" s="3">
        <f t="shared" si="3"/>
        <v>0</v>
      </c>
    </row>
    <row r="42" spans="1:7" ht="149.25" customHeight="1" x14ac:dyDescent="0.25">
      <c r="A42" s="5">
        <v>19</v>
      </c>
      <c r="B42" s="9" t="s">
        <v>37</v>
      </c>
      <c r="C42" s="2" t="s">
        <v>10</v>
      </c>
      <c r="D42" s="19">
        <v>120</v>
      </c>
      <c r="E42" s="3"/>
      <c r="F42" s="3">
        <f t="shared" si="3"/>
        <v>0</v>
      </c>
    </row>
    <row r="43" spans="1:7" ht="15.75" x14ac:dyDescent="0.25">
      <c r="A43" s="28" t="s">
        <v>5</v>
      </c>
      <c r="B43" s="28"/>
      <c r="C43" s="28"/>
      <c r="D43" s="28"/>
      <c r="E43" s="28"/>
      <c r="F43" s="14">
        <f>SUM(F40:F42)</f>
        <v>0</v>
      </c>
    </row>
    <row r="44" spans="1:7" ht="15.75" x14ac:dyDescent="0.25">
      <c r="A44" s="28" t="s">
        <v>9</v>
      </c>
      <c r="B44" s="28"/>
      <c r="C44" s="28"/>
      <c r="D44" s="28"/>
      <c r="E44" s="28"/>
      <c r="F44" s="15">
        <f>F43*0.08</f>
        <v>0</v>
      </c>
    </row>
    <row r="45" spans="1:7" ht="15.75" x14ac:dyDescent="0.25">
      <c r="A45" s="28" t="s">
        <v>7</v>
      </c>
      <c r="B45" s="28"/>
      <c r="C45" s="28"/>
      <c r="D45" s="28"/>
      <c r="E45" s="28"/>
      <c r="F45" s="15">
        <f>F43+F44</f>
        <v>0</v>
      </c>
    </row>
    <row r="48" spans="1:7" ht="15.75" x14ac:dyDescent="0.25">
      <c r="A48" s="25" t="s">
        <v>25</v>
      </c>
      <c r="B48" s="26"/>
      <c r="C48" s="26"/>
      <c r="D48" s="26"/>
      <c r="E48" s="27"/>
      <c r="F48" s="20">
        <f>F23+F31+F36</f>
        <v>0</v>
      </c>
    </row>
    <row r="49" spans="1:6" ht="15.75" x14ac:dyDescent="0.25">
      <c r="A49" s="25" t="s">
        <v>26</v>
      </c>
      <c r="B49" s="26"/>
      <c r="C49" s="26"/>
      <c r="D49" s="26"/>
      <c r="E49" s="27"/>
      <c r="F49" s="21">
        <f>F25+F33+F38</f>
        <v>0</v>
      </c>
    </row>
    <row r="51" spans="1:6" ht="15.75" x14ac:dyDescent="0.25">
      <c r="A51" s="25" t="s">
        <v>22</v>
      </c>
      <c r="B51" s="26"/>
      <c r="C51" s="26"/>
      <c r="D51" s="26"/>
      <c r="E51" s="27"/>
      <c r="F51" s="20">
        <f>F43</f>
        <v>0</v>
      </c>
    </row>
    <row r="52" spans="1:6" ht="15.75" x14ac:dyDescent="0.25">
      <c r="A52" s="25" t="s">
        <v>22</v>
      </c>
      <c r="B52" s="26"/>
      <c r="C52" s="26"/>
      <c r="D52" s="26"/>
      <c r="E52" s="27"/>
      <c r="F52" s="21">
        <f>F45</f>
        <v>0</v>
      </c>
    </row>
    <row r="54" spans="1:6" x14ac:dyDescent="0.25">
      <c r="F54" s="22"/>
    </row>
    <row r="55" spans="1:6" ht="15.75" x14ac:dyDescent="0.25">
      <c r="A55" s="25" t="s">
        <v>42</v>
      </c>
      <c r="B55" s="26"/>
      <c r="C55" s="26"/>
      <c r="D55" s="26"/>
      <c r="E55" s="27"/>
      <c r="F55" s="20">
        <f>F48+F51</f>
        <v>0</v>
      </c>
    </row>
    <row r="56" spans="1:6" ht="15.75" x14ac:dyDescent="0.25">
      <c r="A56" s="25" t="s">
        <v>42</v>
      </c>
      <c r="B56" s="26"/>
      <c r="C56" s="26"/>
      <c r="D56" s="26"/>
      <c r="E56" s="27"/>
      <c r="F56" s="21">
        <f>F49+F52</f>
        <v>0</v>
      </c>
    </row>
    <row r="60" spans="1:6" x14ac:dyDescent="0.25">
      <c r="B60" s="38" t="s">
        <v>48</v>
      </c>
    </row>
    <row r="61" spans="1:6" x14ac:dyDescent="0.25">
      <c r="F61" s="39"/>
    </row>
    <row r="62" spans="1:6" x14ac:dyDescent="0.25">
      <c r="B62" s="38" t="s">
        <v>49</v>
      </c>
    </row>
    <row r="63" spans="1:6" x14ac:dyDescent="0.25">
      <c r="B63" s="38" t="s">
        <v>50</v>
      </c>
      <c r="F63" s="39"/>
    </row>
    <row r="64" spans="1:6" x14ac:dyDescent="0.25">
      <c r="B64" s="40" t="s">
        <v>51</v>
      </c>
      <c r="F64" s="39"/>
    </row>
    <row r="65" spans="1:6" x14ac:dyDescent="0.25">
      <c r="B65" s="38"/>
    </row>
    <row r="66" spans="1:6" x14ac:dyDescent="0.25">
      <c r="B66" s="38" t="s">
        <v>56</v>
      </c>
    </row>
    <row r="67" spans="1:6" x14ac:dyDescent="0.25">
      <c r="B67" s="38"/>
    </row>
    <row r="68" spans="1:6" x14ac:dyDescent="0.25">
      <c r="B68" s="40" t="s">
        <v>52</v>
      </c>
    </row>
    <row r="69" spans="1:6" x14ac:dyDescent="0.25">
      <c r="B69" s="40" t="s">
        <v>53</v>
      </c>
    </row>
    <row r="70" spans="1:6" x14ac:dyDescent="0.25">
      <c r="B70" s="40" t="s">
        <v>54</v>
      </c>
    </row>
    <row r="71" spans="1:6" x14ac:dyDescent="0.25">
      <c r="B71" s="41" t="s">
        <v>55</v>
      </c>
      <c r="C71" s="41"/>
      <c r="D71" s="41"/>
      <c r="E71" s="41"/>
      <c r="F71" s="41"/>
    </row>
    <row r="72" spans="1:6" x14ac:dyDescent="0.25">
      <c r="B72" s="40" t="s">
        <v>57</v>
      </c>
    </row>
    <row r="73" spans="1:6" x14ac:dyDescent="0.25">
      <c r="B73" s="34"/>
    </row>
    <row r="74" spans="1:6" s="43" customFormat="1" ht="132" customHeight="1" x14ac:dyDescent="0.25">
      <c r="A74" s="42" t="s">
        <v>58</v>
      </c>
      <c r="B74" s="42"/>
      <c r="C74" s="42"/>
      <c r="D74" s="42"/>
      <c r="E74" s="42"/>
      <c r="F74" s="42"/>
    </row>
  </sheetData>
  <mergeCells count="26">
    <mergeCell ref="A3:B3"/>
    <mergeCell ref="B71:F71"/>
    <mergeCell ref="A74:F74"/>
    <mergeCell ref="A55:E55"/>
    <mergeCell ref="A56:E56"/>
    <mergeCell ref="A9:F9"/>
    <mergeCell ref="A39:F39"/>
    <mergeCell ref="A12:F12"/>
    <mergeCell ref="A36:E36"/>
    <mergeCell ref="A37:E37"/>
    <mergeCell ref="A38:E38"/>
    <mergeCell ref="A34:F34"/>
    <mergeCell ref="A31:E31"/>
    <mergeCell ref="A32:E32"/>
    <mergeCell ref="A33:E33"/>
    <mergeCell ref="A23:E23"/>
    <mergeCell ref="A24:E24"/>
    <mergeCell ref="A25:E25"/>
    <mergeCell ref="A26:F26"/>
    <mergeCell ref="A51:E51"/>
    <mergeCell ref="A52:E52"/>
    <mergeCell ref="A43:E43"/>
    <mergeCell ref="A44:E44"/>
    <mergeCell ref="A45:E45"/>
    <mergeCell ref="A48:E48"/>
    <mergeCell ref="A49:E49"/>
  </mergeCells>
  <pageMargins left="0.7" right="0.7" top="0.75" bottom="0.75" header="0.3" footer="0.3"/>
  <pageSetup paperSize="9" scale="67" fitToHeight="0" orientation="portrait" r:id="rId1"/>
  <headerFooter>
    <oddHeader>&amp;LRoboty w zakresie kształtowania terenów zieleni przy ul. Śniadeckich i ul. Parkowej&amp;RZDM-PZ.342.35.2026.1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11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SNIADECKICH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2026-08-27T12:56:58Z</dcterms:modified>
</cp:coreProperties>
</file>