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 defaultThemeVersion="124226"/>
  <xr:revisionPtr revIDLastSave="0" documentId="13_ncr:1_{1EB34CF8-A1EA-46DA-B38F-C2C19B7030F0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prace planowe" sheetId="8" r:id="rId1"/>
    <sheet name="prace interwencyjne" sheetId="9" r:id="rId2"/>
    <sheet name="podsumowanie" sheetId="10" r:id="rId3"/>
  </sheets>
  <definedNames>
    <definedName name="_xlnm._FilterDatabase" localSheetId="0" hidden="1">'prace planowe'!#REF!</definedName>
    <definedName name="_xlnm.Print_Area" localSheetId="0">'prace planowe'!$A$1:$F$40</definedName>
  </definedNames>
  <calcPr calcId="191029"/>
</workbook>
</file>

<file path=xl/calcChain.xml><?xml version="1.0" encoding="utf-8"?>
<calcChain xmlns="http://schemas.openxmlformats.org/spreadsheetml/2006/main">
  <c r="E17" i="8" l="1"/>
  <c r="E16" i="8"/>
  <c r="F29" i="8" l="1"/>
  <c r="F30" i="8"/>
  <c r="F28" i="8" l="1"/>
  <c r="F26" i="9"/>
  <c r="F27" i="9"/>
  <c r="F25" i="8"/>
  <c r="F27" i="8"/>
  <c r="F25" i="9"/>
  <c r="F24" i="9"/>
  <c r="F23" i="9"/>
  <c r="F22" i="9"/>
  <c r="F21" i="9"/>
  <c r="F20" i="9"/>
  <c r="F19" i="9"/>
  <c r="F18" i="9"/>
  <c r="F17" i="9"/>
  <c r="F16" i="9"/>
  <c r="F15" i="9"/>
  <c r="F14" i="9"/>
  <c r="F22" i="8"/>
  <c r="F28" i="9" l="1"/>
  <c r="F29" i="9" l="1"/>
  <c r="E12" i="10"/>
  <c r="G12" i="10" s="1"/>
  <c r="F26" i="8"/>
  <c r="F14" i="8"/>
  <c r="F15" i="8"/>
  <c r="F16" i="8"/>
  <c r="F17" i="8"/>
  <c r="F18" i="8"/>
  <c r="F19" i="8"/>
  <c r="F20" i="8"/>
  <c r="F21" i="8"/>
  <c r="F23" i="8"/>
  <c r="F24" i="8"/>
  <c r="F13" i="8"/>
  <c r="E11" i="10" l="1"/>
  <c r="F31" i="8"/>
  <c r="F32" i="8" s="1"/>
  <c r="E13" i="10" l="1"/>
  <c r="G13" i="10" s="1"/>
  <c r="G11" i="10"/>
</calcChain>
</file>

<file path=xl/sharedStrings.xml><?xml version="1.0" encoding="utf-8"?>
<sst xmlns="http://schemas.openxmlformats.org/spreadsheetml/2006/main" count="116" uniqueCount="53">
  <si>
    <t>Lp.</t>
  </si>
  <si>
    <t xml:space="preserve">jednostka miary </t>
  </si>
  <si>
    <t xml:space="preserve">cena jednostkowa netto </t>
  </si>
  <si>
    <t>wartość netto [zł]</t>
  </si>
  <si>
    <t>Opis/wyszczególnienie robót</t>
  </si>
  <si>
    <t>B.</t>
  </si>
  <si>
    <t>ilość jednostek</t>
  </si>
  <si>
    <t>szt.</t>
  </si>
  <si>
    <t>mb</t>
  </si>
  <si>
    <t xml:space="preserve">szt. </t>
  </si>
  <si>
    <t xml:space="preserve">Malowanie lakierem/farbą  lub olejowanie desek ławki wraz ze szlifowaniem powierzchni w celu usunięcia zabrudzeń/starych powłok/graffiti - cena za całą ławkę (standardowa długość ławki do 2,0 m) </t>
  </si>
  <si>
    <t>Malowanie lakierem/farbą  lub olejowanie desek ławki wraz ze szlifowaniem powierzchni w celu usunięcia zabrudzeń/starych powłok/graffiti - cena za 1 mb siedziska ławki</t>
  </si>
  <si>
    <t>Poprawa mocowania deski/podłokietnika wraz z zakupem śrub/wkrętów</t>
  </si>
  <si>
    <t>A.</t>
  </si>
  <si>
    <t>SUMA NETTO PRACE INTERWENCYJNE</t>
  </si>
  <si>
    <t>WARTOŚĆ BRUTTO PRACE INTERWENCYJNE +23% VAT</t>
  </si>
  <si>
    <t>SUMA NETTO PRACE PLANOWE</t>
  </si>
  <si>
    <t>WARTOŚĆ BRUTTO PRACE PLANOWE +23% VAT</t>
  </si>
  <si>
    <r>
      <t>Mycie ławki - stela</t>
    </r>
    <r>
      <rPr>
        <sz val="10"/>
        <rFont val="Calibri"/>
        <family val="2"/>
        <charset val="238"/>
        <scheme val="minor"/>
      </rPr>
      <t>ż oraz deski (wraz z usunięciem ewentualnych naklejek) - standardowa długość ławki do 2,0 m</t>
    </r>
  </si>
  <si>
    <t>Demontaż ławki wraz z transportem we wskazane przez Zamawiającego miejsce na terenie rejonu/do magazynu ZDM/do utylizacji wraz z utylizacją</t>
  </si>
  <si>
    <r>
      <t xml:space="preserve">Wymiana jednego metra deski siedziska/oparcia ławki wraz z zakupem materiałów na deskę identyczną z istniejącymi wraz z </t>
    </r>
    <r>
      <rPr>
        <sz val="10"/>
        <rFont val="Calibri"/>
        <family val="2"/>
        <charset val="238"/>
        <scheme val="minor"/>
      </rPr>
      <t>malowaniem/olejowaniem długość ławki niestandardowa - cena za 1 mb deski</t>
    </r>
  </si>
  <si>
    <t xml:space="preserve">Malowanie metalowej konstrukcji ławki farbą do metalu (kolor identyczny z istniejącym albo z dyspozycją w wykazie prac) wraz ze szlifowaniem nawierzchni w celu usunięcia starych powłok farby/rdzy/graffiti - cena za całą ławkę (standardowa długość ławki do 2,0 m) </t>
  </si>
  <si>
    <t>Montaż wyrwanej ławki -  mocowanie za pomocą kołków/kotew chemicznych długości min. 15 cm, średnicy 8-10 mm do istniejących fundamentów  betonowych - bez rozbiórki nawierzchni i fundamentów</t>
  </si>
  <si>
    <r>
      <t>Mycie jednego metra bieżącego ławki/siedziska - stelaż i des</t>
    </r>
    <r>
      <rPr>
        <sz val="10"/>
        <rFont val="Calibri"/>
        <family val="2"/>
        <charset val="238"/>
        <scheme val="minor"/>
      </rPr>
      <t>ki (wraz z usunięciem ewentualnych naklejek)</t>
    </r>
  </si>
  <si>
    <r>
      <t>Montaż wyrwanej ławki w nawierzchni utwardzonej kostką kamienną/betonową/płytami bet. - mocowanie za pomocą kołków/kotew chemicznych długości min. 15 cm, średnicy 8-10 mm do istniejących fundamentów  betonowych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rgb="FF000000"/>
        <rFont val="Calibri"/>
        <family val="2"/>
        <charset val="238"/>
        <scheme val="minor"/>
      </rPr>
      <t>wraz z poprawą osadzenia fundamentów betonowych i odtworzeniem nawierzchni</t>
    </r>
  </si>
  <si>
    <r>
      <t>Montaż wyrwanej ławki w nawierzchni gruntowej/mineralnej/trawiastej - mocowanie za pomocą kołków/kotew chemicznych długości min. 15 cm, średnicy 8-10 mm do istniejących fundamentów  betonowych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rgb="FF000000"/>
        <rFont val="Calibri"/>
        <family val="2"/>
        <charset val="238"/>
        <scheme val="minor"/>
      </rPr>
      <t>wraz z poprawą osadzenia fundamentów betonowych i odtworzeniem nawierzchni</t>
    </r>
  </si>
  <si>
    <t>Zakup i montaż ławki - wzór z Katalogu Mebli Miejskich - LAW-06-CHO-UL/PL/SK/PA/TO/TZ z podłokietnikami, siedzisko i oparcie – drewno egzotyczne jatoba, stelaż aluminiowy, montaż za pomocą kołków/kotew chemicznych długości min. 15 cm, średnicy 8-10 mm do fundamentów  betonowych wraz z zakupem i osadzeniem fundamentów oraz odtworzeniem istniejącej nawierzchni</t>
  </si>
  <si>
    <t xml:space="preserve">Olejowanie desek ławki wraz ze szlifowaniem powierzchni w celu usunięcia zabrudzeń/starych powłok/graffiti - cena za całą ławkę (standardowa długość ławki do 2,0 m)  - NOWE ŁAWKI ZAMONTOWANE W 2025 r. </t>
  </si>
  <si>
    <t>kpl.</t>
  </si>
  <si>
    <t>Montaż ławki z magazynu Zmawiającego wraz z transportem - do fundamentów  betonowych wraz z zakupem i osadzeniem fundamentów oraz odtworzeniem istniejącej nawierzchni</t>
  </si>
  <si>
    <t>Wymiana jednej deski siedziska/oparcia ławki wraz z zakupem materiałów na deskę identyczną z istniejącymi wraz z malowaniem/olejowaniem - cena za jedną deskę (długość deski do 2,0 m) długość standardowa</t>
  </si>
  <si>
    <t xml:space="preserve">PRACE PLANOWE </t>
  </si>
  <si>
    <t xml:space="preserve">PRACE INTERWENCYJNE </t>
  </si>
  <si>
    <t>Wykonanie zabruku z obrzeżem pod nowo montowaną ławkę i wózek (materiał wliczony w cenę zabruku) – wielkość zabruku 140x 310 cm i 50 cm2  na dodatkowe poszerzenie – skos/szt. - 4,84 m2 (korytowanie terenu na głębokość 20 cm, montaż obrzeży betonowych 100x25x6 cm na zaprawie betonowej, wykonanie podbudowy grubości 10 cm z betonu B15, wykonanie podbudowy piaskowo-cementowej grubości 4 cm, ułożenie kostki betonowej 20x10x6 cm, cegła szara, zaspoinowanie piaskiem wraz z utylizacją urobku i resztek materiałów budowlanych po zakończeniu prac</t>
  </si>
  <si>
    <t>Wykonanie zabruku z obrzeżem pod nowo montowaną ławkę (materiał wliczony w cenę zabruku) – wielkość zabruku 130x250 cm – 3,25 m2 (korytowanie terenu na głębokość 20 cm, montaż obrzeży betonowych 100x25x6 cm na zaprawie betonowej, wykonanie podbudowy grubości 10 cm z betonu B15, wykonanie podbudowy piaskowo-cementowej grubości 4 cm, ułożenie kostki betonowej 20x10x6 cm, cegła szara, zaspoinowanie piaskiem wraz z utylizacją urobku i resztek materiałów budowlanych po zakończeniu prac</t>
  </si>
  <si>
    <t>Dane dotyczące Wykonawcy:</t>
  </si>
  <si>
    <t>Nazwa: ……………………………………</t>
  </si>
  <si>
    <t>Adres: ……………………………………….</t>
  </si>
  <si>
    <t>Nr telefonu: …………………………………/e-mail: ………………………………….……</t>
  </si>
  <si>
    <t>NIP: …………………………………………….. REGON: ………………………………..</t>
  </si>
  <si>
    <t>Tabela nr 2 - Asortyment prac interwencyjnych - ZADANIE NR 1</t>
  </si>
  <si>
    <t xml:space="preserve">netto      </t>
  </si>
  <si>
    <t xml:space="preserve">brutto </t>
  </si>
  <si>
    <t>Wartość prac interwencyjnych</t>
  </si>
  <si>
    <t xml:space="preserve">netto       </t>
  </si>
  <si>
    <t>Suma prac</t>
  </si>
  <si>
    <t>A</t>
  </si>
  <si>
    <t>B</t>
  </si>
  <si>
    <t>Wartość prac planowych</t>
  </si>
  <si>
    <t>Mycie ławki z panelem fotowoltaicznym ul. Św. Marcin  wraz z demontażem ramki wokół panelu, oczyszczeniem powierzchni pod panelem i wokół niego, ponownym montażem myjką ciśnieniową elementów</t>
  </si>
  <si>
    <t>FORMULARZ OFERTOWY</t>
  </si>
  <si>
    <t>Tabela nr 1 - Wykaz prac planowych</t>
  </si>
  <si>
    <t>Podsumowanie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</si>
</sst>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</numFmts>
  <fonts count="25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8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b/>
      <sz val="10"/>
      <color indexed="9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0"/>
      <color theme="1"/>
      <name val="Czcionka tekstu podstawowego"/>
      <charset val="238"/>
    </font>
    <font>
      <b/>
      <sz val="10"/>
      <color indexed="8"/>
      <name val="Arial"/>
      <family val="2"/>
      <charset val="238"/>
    </font>
    <font>
      <sz val="9"/>
      <color indexed="8"/>
      <name val="Calibri"/>
      <family val="2"/>
      <charset val="238"/>
    </font>
    <font>
      <b/>
      <u/>
      <sz val="10"/>
      <color theme="0"/>
      <name val="Calibri"/>
      <family val="2"/>
      <charset val="238"/>
    </font>
    <font>
      <b/>
      <sz val="9"/>
      <color theme="0"/>
      <name val="Calibri"/>
      <family val="2"/>
      <charset val="238"/>
    </font>
    <font>
      <b/>
      <u/>
      <sz val="14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17" fontId="5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top"/>
    </xf>
    <xf numFmtId="0" fontId="9" fillId="0" borderId="0" xfId="0" applyFont="1"/>
    <xf numFmtId="164" fontId="9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164" fontId="9" fillId="0" borderId="1" xfId="0" applyNumberFormat="1" applyFont="1" applyBorder="1" applyAlignment="1">
      <alignment horizontal="center" vertical="top" wrapText="1"/>
    </xf>
    <xf numFmtId="4" fontId="9" fillId="0" borderId="1" xfId="0" applyNumberFormat="1" applyFont="1" applyBorder="1" applyAlignment="1">
      <alignment horizontal="center" vertical="top"/>
    </xf>
    <xf numFmtId="4" fontId="9" fillId="0" borderId="5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3" xfId="0" applyNumberFormat="1" applyFont="1" applyBorder="1" applyAlignment="1">
      <alignment horizontal="center" vertical="top"/>
    </xf>
    <xf numFmtId="0" fontId="9" fillId="0" borderId="1" xfId="1" applyNumberFormat="1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horizontal="center" vertical="top"/>
    </xf>
    <xf numFmtId="43" fontId="0" fillId="0" borderId="0" xfId="2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/>
    <xf numFmtId="0" fontId="18" fillId="0" borderId="0" xfId="0" applyFont="1"/>
    <xf numFmtId="0" fontId="11" fillId="0" borderId="6" xfId="0" applyFont="1" applyBorder="1" applyAlignment="1">
      <alignment horizontal="left" vertical="top" wrapText="1"/>
    </xf>
    <xf numFmtId="164" fontId="13" fillId="4" borderId="1" xfId="0" applyNumberFormat="1" applyFont="1" applyFill="1" applyBorder="1" applyAlignment="1">
      <alignment horizontal="center" vertical="center"/>
    </xf>
    <xf numFmtId="164" fontId="13" fillId="4" borderId="1" xfId="0" applyNumberFormat="1" applyFont="1" applyFill="1" applyBorder="1" applyAlignment="1">
      <alignment horizontal="center"/>
    </xf>
    <xf numFmtId="0" fontId="9" fillId="0" borderId="6" xfId="1" applyNumberFormat="1" applyFont="1" applyBorder="1" applyAlignment="1">
      <alignment horizontal="center" vertical="top" wrapText="1"/>
    </xf>
    <xf numFmtId="4" fontId="13" fillId="4" borderId="1" xfId="0" applyNumberFormat="1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43" fontId="0" fillId="0" borderId="0" xfId="2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4" fontId="21" fillId="0" borderId="1" xfId="0" applyNumberFormat="1" applyFont="1" applyBorder="1" applyAlignment="1">
      <alignment horizontal="right" vertical="center"/>
    </xf>
    <xf numFmtId="4" fontId="21" fillId="5" borderId="1" xfId="0" applyNumberFormat="1" applyFont="1" applyFill="1" applyBorder="1" applyAlignment="1">
      <alignment horizontal="right" vertical="center"/>
    </xf>
    <xf numFmtId="0" fontId="23" fillId="7" borderId="1" xfId="0" applyFont="1" applyFill="1" applyBorder="1" applyAlignment="1">
      <alignment horizontal="right" vertical="top" wrapText="1"/>
    </xf>
    <xf numFmtId="4" fontId="23" fillId="7" borderId="1" xfId="0" applyNumberFormat="1" applyFont="1" applyFill="1" applyBorder="1"/>
    <xf numFmtId="0" fontId="23" fillId="7" borderId="1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3" fillId="4" borderId="5" xfId="0" applyFont="1" applyFill="1" applyBorder="1" applyAlignment="1">
      <alignment horizontal="right"/>
    </xf>
    <xf numFmtId="0" fontId="13" fillId="4" borderId="10" xfId="0" applyFont="1" applyFill="1" applyBorder="1" applyAlignment="1">
      <alignment horizontal="right"/>
    </xf>
    <xf numFmtId="0" fontId="13" fillId="4" borderId="9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0" fontId="5" fillId="4" borderId="9" xfId="0" applyFont="1" applyFill="1" applyBorder="1" applyAlignment="1">
      <alignment horizontal="right"/>
    </xf>
    <xf numFmtId="0" fontId="2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4" borderId="5" xfId="0" applyFont="1" applyFill="1" applyBorder="1" applyAlignment="1">
      <alignment horizontal="right" vertical="top" wrapText="1"/>
    </xf>
    <xf numFmtId="0" fontId="15" fillId="4" borderId="10" xfId="0" applyFont="1" applyFill="1" applyBorder="1" applyAlignment="1">
      <alignment horizontal="right" vertical="top" wrapText="1"/>
    </xf>
    <xf numFmtId="0" fontId="15" fillId="4" borderId="9" xfId="0" applyFont="1" applyFill="1" applyBorder="1" applyAlignment="1">
      <alignment horizontal="right" vertical="top" wrapText="1"/>
    </xf>
    <xf numFmtId="0" fontId="22" fillId="6" borderId="5" xfId="0" applyFont="1" applyFill="1" applyBorder="1" applyAlignment="1">
      <alignment horizontal="center" vertical="top"/>
    </xf>
    <xf numFmtId="0" fontId="22" fillId="6" borderId="10" xfId="0" applyFont="1" applyFill="1" applyBorder="1" applyAlignment="1">
      <alignment horizontal="center" vertical="top"/>
    </xf>
    <xf numFmtId="0" fontId="22" fillId="6" borderId="9" xfId="0" applyFont="1" applyFill="1" applyBorder="1" applyAlignment="1">
      <alignment horizontal="center" vertical="top"/>
    </xf>
    <xf numFmtId="0" fontId="21" fillId="0" borderId="1" xfId="0" applyFont="1" applyBorder="1" applyAlignment="1">
      <alignment horizontal="left" vertical="center"/>
    </xf>
    <xf numFmtId="0" fontId="22" fillId="7" borderId="1" xfId="0" applyFont="1" applyFill="1" applyBorder="1" applyAlignment="1">
      <alignment horizontal="right" vertical="top"/>
    </xf>
  </cellXfs>
  <cellStyles count="3">
    <cellStyle name="Dziesiętny" xfId="2" builtinId="3"/>
    <cellStyle name="Normalny" xfId="0" builtinId="0"/>
    <cellStyle name="Walutowy" xfId="1" builtinId="4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vertical="top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solid">
          <fgColor indexed="64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vertical="top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fill>
        <patternFill patternType="solid">
          <fgColor indexed="64"/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12:F30" insertRowShift="1" totalsRowShown="0" headerRowDxfId="21" dataDxfId="19" headerRowBorderDxfId="20" tableBorderDxfId="18" totalsRowBorderDxfId="17">
  <autoFilter ref="A12:F30" xr:uid="{00000000-0009-0000-0100-000002000000}"/>
  <tableColumns count="6">
    <tableColumn id="1" xr3:uid="{00000000-0010-0000-0000-000001000000}" name="Lp." dataDxfId="16"/>
    <tableColumn id="2" xr3:uid="{00000000-0010-0000-0000-000002000000}" name="Opis/wyszczególnienie robót" dataDxfId="15"/>
    <tableColumn id="3" xr3:uid="{00000000-0010-0000-0000-000003000000}" name="jednostka miary " dataDxfId="14"/>
    <tableColumn id="4" xr3:uid="{00000000-0010-0000-0000-000004000000}" name="cena jednostkowa netto " dataDxfId="13"/>
    <tableColumn id="5" xr3:uid="{00000000-0010-0000-0000-000005000000}" name="ilość jednostek" dataDxfId="12"/>
    <tableColumn id="6" xr3:uid="{00000000-0010-0000-0000-000006000000}" name="wartość netto [zł]" dataDxfId="11">
      <calculatedColumnFormula>Tabela2[[#This Row],[cena jednostkowa netto ]]*Tabela2[[#This Row],[ilość jednostek]]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22" displayName="Tabela22" ref="A13:F27" insertRowShift="1" totalsRowShown="0" headerRowDxfId="10" dataDxfId="8" headerRowBorderDxfId="9" tableBorderDxfId="7" totalsRowBorderDxfId="6">
  <autoFilter ref="A13:F27" xr:uid="{00000000-0009-0000-0100-000001000000}"/>
  <tableColumns count="6">
    <tableColumn id="1" xr3:uid="{00000000-0010-0000-0100-000001000000}" name="Lp." dataDxfId="5"/>
    <tableColumn id="2" xr3:uid="{00000000-0010-0000-0100-000002000000}" name="Opis/wyszczególnienie robót" dataDxfId="4"/>
    <tableColumn id="3" xr3:uid="{00000000-0010-0000-0100-000003000000}" name="jednostka miary " dataDxfId="3"/>
    <tableColumn id="4" xr3:uid="{00000000-0010-0000-0100-000004000000}" name="cena jednostkowa netto " dataDxfId="2"/>
    <tableColumn id="5" xr3:uid="{00000000-0010-0000-0100-000005000000}" name="ilość jednostek" dataDxfId="1"/>
    <tableColumn id="6" xr3:uid="{00000000-0010-0000-0100-000006000000}" name="wartość netto [zł]" dataDxfId="0">
      <calculatedColumnFormula>Tabela22[[#This Row],[cena jednostkowa netto ]]*Tabela22[[#This Row],[ilość jednostek]]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37"/>
  <sheetViews>
    <sheetView showGridLines="0" tabSelected="1" view="pageLayout" topLeftCell="A7" zoomScaleNormal="100" zoomScaleSheetLayoutView="100" workbookViewId="0">
      <selection activeCell="D13" sqref="D13"/>
    </sheetView>
  </sheetViews>
  <sheetFormatPr defaultColWidth="9.140625" defaultRowHeight="15"/>
  <cols>
    <col min="1" max="1" width="5.5703125" customWidth="1"/>
    <col min="2" max="2" width="57.5703125" customWidth="1"/>
    <col min="3" max="3" width="15" customWidth="1"/>
    <col min="4" max="4" width="12.28515625" style="2" customWidth="1"/>
    <col min="5" max="5" width="12.85546875" style="1" customWidth="1"/>
    <col min="6" max="6" width="15.5703125" style="2" customWidth="1"/>
  </cols>
  <sheetData>
    <row r="1" spans="1:9">
      <c r="D1"/>
      <c r="E1"/>
      <c r="F1"/>
      <c r="I1" s="37"/>
    </row>
    <row r="2" spans="1:9" s="8" customFormat="1" ht="12.75">
      <c r="A2" s="38" t="s">
        <v>35</v>
      </c>
      <c r="C2" s="39"/>
      <c r="D2" s="39"/>
      <c r="E2" s="40"/>
      <c r="F2" s="39"/>
    </row>
    <row r="3" spans="1:9" s="8" customFormat="1" ht="12.75">
      <c r="A3" s="38" t="s">
        <v>36</v>
      </c>
      <c r="B3" s="41"/>
      <c r="C3" s="39"/>
      <c r="D3" s="39"/>
      <c r="E3" s="39"/>
      <c r="F3" s="39"/>
    </row>
    <row r="4" spans="1:9" s="8" customFormat="1" ht="12.75">
      <c r="A4" s="60" t="s">
        <v>37</v>
      </c>
      <c r="B4" s="60"/>
      <c r="C4" s="39"/>
      <c r="D4" s="39"/>
      <c r="E4" s="39"/>
      <c r="F4" s="39"/>
    </row>
    <row r="5" spans="1:9" s="8" customFormat="1" ht="12.75">
      <c r="A5" s="42" t="s">
        <v>38</v>
      </c>
      <c r="B5" s="38"/>
      <c r="C5" s="39"/>
      <c r="D5" s="39"/>
      <c r="E5" s="39"/>
      <c r="F5" s="39"/>
    </row>
    <row r="6" spans="1:9" s="8" customFormat="1" ht="12.75">
      <c r="A6" s="42" t="s">
        <v>39</v>
      </c>
      <c r="B6" s="38"/>
      <c r="C6" s="39"/>
      <c r="D6" s="39"/>
      <c r="E6" s="39"/>
      <c r="F6" s="39"/>
    </row>
    <row r="8" spans="1:9" ht="18.75">
      <c r="A8" s="68" t="s">
        <v>50</v>
      </c>
      <c r="B8" s="68"/>
      <c r="C8" s="68"/>
      <c r="D8" s="68"/>
      <c r="E8" s="68"/>
      <c r="F8" s="68"/>
    </row>
    <row r="9" spans="1:9" ht="15.75">
      <c r="A9" s="61" t="s">
        <v>51</v>
      </c>
      <c r="B9" s="61"/>
      <c r="C9" s="61"/>
      <c r="D9" s="61"/>
      <c r="E9" s="61"/>
      <c r="F9" s="61"/>
    </row>
    <row r="10" spans="1:9">
      <c r="A10" s="8"/>
      <c r="B10" s="12"/>
      <c r="C10" s="8"/>
      <c r="D10" s="11"/>
      <c r="E10" s="13"/>
      <c r="F10" s="11"/>
    </row>
    <row r="11" spans="1:9" ht="25.5" customHeight="1">
      <c r="A11" s="14" t="s">
        <v>13</v>
      </c>
      <c r="B11" s="57" t="s">
        <v>31</v>
      </c>
      <c r="C11" s="58"/>
      <c r="D11" s="58"/>
      <c r="E11" s="58"/>
      <c r="F11" s="59"/>
    </row>
    <row r="12" spans="1:9" ht="38.25">
      <c r="A12" s="3" t="s">
        <v>0</v>
      </c>
      <c r="B12" s="4" t="s">
        <v>4</v>
      </c>
      <c r="C12" s="5" t="s">
        <v>1</v>
      </c>
      <c r="D12" s="4" t="s">
        <v>2</v>
      </c>
      <c r="E12" s="6" t="s">
        <v>6</v>
      </c>
      <c r="F12" s="3" t="s">
        <v>3</v>
      </c>
    </row>
    <row r="13" spans="1:9" ht="57.6" customHeight="1">
      <c r="A13" s="18">
        <v>1</v>
      </c>
      <c r="B13" s="25" t="s">
        <v>30</v>
      </c>
      <c r="C13" s="26" t="s">
        <v>7</v>
      </c>
      <c r="D13" s="27"/>
      <c r="E13" s="35">
        <v>44</v>
      </c>
      <c r="F13" s="28">
        <f>Tabela2[[#This Row],[cena jednostkowa netto ]]*Tabela2[[#This Row],[ilość jednostek]]</f>
        <v>0</v>
      </c>
    </row>
    <row r="14" spans="1:9" ht="51">
      <c r="A14" s="29">
        <v>2</v>
      </c>
      <c r="B14" s="25" t="s">
        <v>20</v>
      </c>
      <c r="C14" s="26" t="s">
        <v>8</v>
      </c>
      <c r="D14" s="27"/>
      <c r="E14" s="30">
        <v>0</v>
      </c>
      <c r="F14" s="28">
        <f>Tabela2[[#This Row],[cena jednostkowa netto ]]*Tabela2[[#This Row],[ilość jednostek]]</f>
        <v>0</v>
      </c>
    </row>
    <row r="15" spans="1:9" ht="72" customHeight="1">
      <c r="A15" s="29">
        <v>3</v>
      </c>
      <c r="B15" s="25" t="s">
        <v>21</v>
      </c>
      <c r="C15" s="30" t="s">
        <v>9</v>
      </c>
      <c r="D15" s="27"/>
      <c r="E15" s="30">
        <v>53</v>
      </c>
      <c r="F15" s="28">
        <f>Tabela2[[#This Row],[cena jednostkowa netto ]]*Tabela2[[#This Row],[ilość jednostek]]</f>
        <v>0</v>
      </c>
    </row>
    <row r="16" spans="1:9" ht="43.9" customHeight="1">
      <c r="A16" s="29">
        <v>4</v>
      </c>
      <c r="B16" s="31" t="s">
        <v>10</v>
      </c>
      <c r="C16" s="30" t="s">
        <v>7</v>
      </c>
      <c r="D16" s="27"/>
      <c r="E16" s="30">
        <f>226-40</f>
        <v>186</v>
      </c>
      <c r="F16" s="28">
        <f>Tabela2[[#This Row],[cena jednostkowa netto ]]*Tabela2[[#This Row],[ilość jednostek]]</f>
        <v>0</v>
      </c>
    </row>
    <row r="17" spans="1:6" ht="38.25">
      <c r="A17" s="29">
        <v>5</v>
      </c>
      <c r="B17" s="31" t="s">
        <v>11</v>
      </c>
      <c r="C17" s="30" t="s">
        <v>8</v>
      </c>
      <c r="D17" s="27"/>
      <c r="E17" s="30">
        <f>255.72-217.02</f>
        <v>38.699999999999989</v>
      </c>
      <c r="F17" s="28">
        <f>Tabela2[[#This Row],[cena jednostkowa netto ]]*Tabela2[[#This Row],[ilość jednostek]]</f>
        <v>0</v>
      </c>
    </row>
    <row r="18" spans="1:6" ht="38.25">
      <c r="A18" s="29">
        <v>6</v>
      </c>
      <c r="B18" s="25" t="s">
        <v>19</v>
      </c>
      <c r="C18" s="30" t="s">
        <v>7</v>
      </c>
      <c r="D18" s="27"/>
      <c r="E18" s="30">
        <v>0</v>
      </c>
      <c r="F18" s="28">
        <f>Tabela2[[#This Row],[cena jednostkowa netto ]]*Tabela2[[#This Row],[ilość jednostek]]</f>
        <v>0</v>
      </c>
    </row>
    <row r="19" spans="1:6" ht="44.45" customHeight="1">
      <c r="A19" s="29">
        <v>7</v>
      </c>
      <c r="B19" s="25" t="s">
        <v>22</v>
      </c>
      <c r="C19" s="30" t="s">
        <v>7</v>
      </c>
      <c r="D19" s="27"/>
      <c r="E19" s="30">
        <v>41</v>
      </c>
      <c r="F19" s="28">
        <f>Tabela2[[#This Row],[cena jednostkowa netto ]]*Tabela2[[#This Row],[ilość jednostek]]</f>
        <v>0</v>
      </c>
    </row>
    <row r="20" spans="1:6" ht="25.5">
      <c r="A20" s="29">
        <v>8</v>
      </c>
      <c r="B20" s="25" t="s">
        <v>18</v>
      </c>
      <c r="C20" s="30" t="s">
        <v>7</v>
      </c>
      <c r="D20" s="27"/>
      <c r="E20" s="30">
        <v>9</v>
      </c>
      <c r="F20" s="28">
        <f>Tabela2[[#This Row],[cena jednostkowa netto ]]*Tabela2[[#This Row],[ilość jednostek]]</f>
        <v>0</v>
      </c>
    </row>
    <row r="21" spans="1:6" ht="25.5">
      <c r="A21" s="29">
        <v>9</v>
      </c>
      <c r="B21" s="25" t="s">
        <v>23</v>
      </c>
      <c r="C21" s="30" t="s">
        <v>8</v>
      </c>
      <c r="D21" s="27"/>
      <c r="E21" s="30">
        <v>75.239999999999995</v>
      </c>
      <c r="F21" s="28">
        <f>Tabela2[[#This Row],[cena jednostkowa netto ]]*Tabela2[[#This Row],[ilość jednostek]]</f>
        <v>0</v>
      </c>
    </row>
    <row r="22" spans="1:6" ht="51">
      <c r="A22" s="18">
        <v>10</v>
      </c>
      <c r="B22" s="32" t="s">
        <v>49</v>
      </c>
      <c r="C22" s="33" t="s">
        <v>7</v>
      </c>
      <c r="D22" s="27"/>
      <c r="E22" s="33">
        <v>0</v>
      </c>
      <c r="F22" s="28">
        <f>Tabela2[[#This Row],[cena jednostkowa netto ]]*Tabela2[[#This Row],[ilość jednostek]]</f>
        <v>0</v>
      </c>
    </row>
    <row r="23" spans="1:6" ht="28.9" customHeight="1">
      <c r="A23" s="29">
        <v>11</v>
      </c>
      <c r="B23" s="25" t="s">
        <v>12</v>
      </c>
      <c r="C23" s="30" t="s">
        <v>7</v>
      </c>
      <c r="D23" s="27"/>
      <c r="E23" s="30">
        <v>41</v>
      </c>
      <c r="F23" s="28">
        <f>Tabela2[[#This Row],[cena jednostkowa netto ]]*Tabela2[[#This Row],[ilość jednostek]]</f>
        <v>0</v>
      </c>
    </row>
    <row r="24" spans="1:6" ht="45" customHeight="1">
      <c r="A24" s="18">
        <v>12</v>
      </c>
      <c r="B24" s="25" t="s">
        <v>29</v>
      </c>
      <c r="C24" s="30" t="s">
        <v>7</v>
      </c>
      <c r="D24" s="27"/>
      <c r="E24" s="30">
        <v>0</v>
      </c>
      <c r="F24" s="28">
        <f>Tabela2[[#This Row],[cena jednostkowa netto ]]*Tabela2[[#This Row],[ilość jednostek]]</f>
        <v>0</v>
      </c>
    </row>
    <row r="25" spans="1:6" ht="63.75">
      <c r="A25" s="18">
        <v>13</v>
      </c>
      <c r="B25" s="32" t="s">
        <v>24</v>
      </c>
      <c r="C25" s="33" t="s">
        <v>7</v>
      </c>
      <c r="D25" s="36"/>
      <c r="E25" s="33">
        <v>0</v>
      </c>
      <c r="F25" s="34">
        <f>Tabela2[[#This Row],[cena jednostkowa netto ]]*Tabela2[[#This Row],[ilość jednostek]]</f>
        <v>0</v>
      </c>
    </row>
    <row r="26" spans="1:6" ht="63.75">
      <c r="A26" s="18">
        <v>14</v>
      </c>
      <c r="B26" s="32" t="s">
        <v>25</v>
      </c>
      <c r="C26" s="33" t="s">
        <v>7</v>
      </c>
      <c r="D26" s="36"/>
      <c r="E26" s="33">
        <v>0</v>
      </c>
      <c r="F26" s="34">
        <f>Tabela2[[#This Row],[cena jednostkowa netto ]]*Tabela2[[#This Row],[ilość jednostek]]</f>
        <v>0</v>
      </c>
    </row>
    <row r="27" spans="1:6" ht="76.5">
      <c r="A27" s="18">
        <v>15</v>
      </c>
      <c r="B27" s="25" t="s">
        <v>26</v>
      </c>
      <c r="C27" s="30" t="s">
        <v>7</v>
      </c>
      <c r="D27" s="27"/>
      <c r="E27" s="30">
        <v>0</v>
      </c>
      <c r="F27" s="28">
        <f>Tabela2[[#This Row],[cena jednostkowa netto ]]*Tabela2[[#This Row],[ilość jednostek]]</f>
        <v>0</v>
      </c>
    </row>
    <row r="28" spans="1:6" ht="125.45" customHeight="1">
      <c r="A28" s="18">
        <v>16</v>
      </c>
      <c r="B28" s="25" t="s">
        <v>34</v>
      </c>
      <c r="C28" s="30" t="s">
        <v>28</v>
      </c>
      <c r="D28" s="27"/>
      <c r="E28" s="30">
        <v>0</v>
      </c>
      <c r="F28" s="28">
        <f>Tabela2[[#This Row],[cena jednostkowa netto ]]*Tabela2[[#This Row],[ilość jednostek]]</f>
        <v>0</v>
      </c>
    </row>
    <row r="29" spans="1:6" ht="138.6" customHeight="1">
      <c r="A29" s="18">
        <v>17</v>
      </c>
      <c r="B29" s="25" t="s">
        <v>33</v>
      </c>
      <c r="C29" s="30" t="s">
        <v>28</v>
      </c>
      <c r="D29" s="27"/>
      <c r="E29" s="30">
        <v>0</v>
      </c>
      <c r="F29" s="28">
        <f>Tabela2[[#This Row],[cena jednostkowa netto ]]*Tabela2[[#This Row],[ilość jednostek]]</f>
        <v>0</v>
      </c>
    </row>
    <row r="30" spans="1:6" ht="60" customHeight="1">
      <c r="A30" s="18">
        <v>18</v>
      </c>
      <c r="B30" s="43" t="s">
        <v>27</v>
      </c>
      <c r="C30" s="33" t="s">
        <v>7</v>
      </c>
      <c r="D30" s="36"/>
      <c r="E30" s="33">
        <v>0</v>
      </c>
      <c r="F30" s="34">
        <f>Tabela2[[#This Row],[cena jednostkowa netto ]]*Tabela2[[#This Row],[ilość jednostek]]</f>
        <v>0</v>
      </c>
    </row>
    <row r="31" spans="1:6">
      <c r="A31" s="19"/>
      <c r="B31" s="62" t="s">
        <v>16</v>
      </c>
      <c r="C31" s="63"/>
      <c r="D31" s="63"/>
      <c r="E31" s="64"/>
      <c r="F31" s="44">
        <f>SUBTOTAL(109,Tabela2[wartość netto '[zł']])</f>
        <v>0</v>
      </c>
    </row>
    <row r="32" spans="1:6">
      <c r="A32" s="8"/>
      <c r="B32" s="65" t="s">
        <v>17</v>
      </c>
      <c r="C32" s="66"/>
      <c r="D32" s="66"/>
      <c r="E32" s="67"/>
      <c r="F32" s="45">
        <f>ROUND(F31*1.23,2)</f>
        <v>0</v>
      </c>
    </row>
    <row r="33" spans="1:6">
      <c r="A33" s="19"/>
      <c r="B33" s="22"/>
      <c r="C33" s="19"/>
      <c r="D33" s="20"/>
      <c r="E33" s="21"/>
      <c r="F33" s="20"/>
    </row>
    <row r="34" spans="1:6">
      <c r="A34" s="19"/>
      <c r="B34" s="23"/>
      <c r="C34" s="19"/>
      <c r="D34" s="20"/>
      <c r="E34" s="21"/>
      <c r="F34" s="20"/>
    </row>
    <row r="35" spans="1:6">
      <c r="A35" s="19"/>
      <c r="B35" s="19"/>
      <c r="C35" s="19"/>
      <c r="D35" s="20"/>
      <c r="E35" s="21"/>
      <c r="F35" s="20"/>
    </row>
    <row r="36" spans="1:6">
      <c r="A36" s="15"/>
      <c r="B36" s="15"/>
      <c r="C36" s="15"/>
      <c r="D36" s="16"/>
      <c r="E36" s="17"/>
      <c r="F36" s="16"/>
    </row>
    <row r="37" spans="1:6">
      <c r="A37" s="15"/>
      <c r="B37" s="15"/>
      <c r="C37" s="15"/>
      <c r="D37" s="16"/>
      <c r="E37" s="17"/>
      <c r="F37" s="16"/>
    </row>
  </sheetData>
  <mergeCells count="6">
    <mergeCell ref="B11:F11"/>
    <mergeCell ref="A4:B4"/>
    <mergeCell ref="A9:F9"/>
    <mergeCell ref="B31:E31"/>
    <mergeCell ref="B32:E32"/>
    <mergeCell ref="A8:F8"/>
  </mergeCells>
  <phoneticPr fontId="2" type="noConversion"/>
  <pageMargins left="0.7" right="0.7" top="0.75" bottom="0.75" header="0.3" footer="0.3"/>
  <pageSetup paperSize="9" scale="73" fitToHeight="0" orientation="portrait" r:id="rId1"/>
  <headerFooter>
    <oddHeader>&amp;LUtrzymanie i konserwacja ławek zlokalizowanych w pasach drogowych 
miasta Poznania - STARE MIASTO CENTRUM&amp;R&amp;"-,Kursywa"załącznik nr 1 do zapytania ofertowego nr ZDM-PZ.342.24.2026.1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2"/>
  <sheetViews>
    <sheetView showGridLines="0" view="pageLayout" zoomScaleNormal="90" workbookViewId="0">
      <selection activeCell="D14" sqref="D14"/>
    </sheetView>
  </sheetViews>
  <sheetFormatPr defaultRowHeight="15"/>
  <cols>
    <col min="1" max="1" width="5.7109375" customWidth="1"/>
    <col min="2" max="2" width="56" customWidth="1"/>
    <col min="6" max="6" width="15" customWidth="1"/>
  </cols>
  <sheetData>
    <row r="1" spans="1:9">
      <c r="I1" s="37"/>
    </row>
    <row r="2" spans="1:9" s="8" customFormat="1" ht="12.75">
      <c r="A2" s="38" t="s">
        <v>35</v>
      </c>
      <c r="C2" s="39"/>
      <c r="D2" s="39"/>
      <c r="E2" s="40"/>
      <c r="F2" s="39"/>
    </row>
    <row r="3" spans="1:9" s="8" customFormat="1" ht="12.75">
      <c r="A3" s="38" t="s">
        <v>36</v>
      </c>
      <c r="B3" s="41"/>
      <c r="C3" s="39"/>
      <c r="D3" s="39"/>
      <c r="E3" s="39"/>
      <c r="F3" s="39"/>
    </row>
    <row r="4" spans="1:9" s="8" customFormat="1" ht="12.75">
      <c r="A4" s="60" t="s">
        <v>37</v>
      </c>
      <c r="B4" s="60"/>
      <c r="C4" s="39"/>
      <c r="D4" s="39"/>
      <c r="E4" s="39"/>
      <c r="F4" s="39"/>
    </row>
    <row r="5" spans="1:9" s="8" customFormat="1" ht="12.75">
      <c r="A5" s="42" t="s">
        <v>38</v>
      </c>
      <c r="B5" s="38"/>
      <c r="C5" s="39"/>
      <c r="D5" s="39"/>
      <c r="E5" s="39"/>
      <c r="F5" s="39"/>
    </row>
    <row r="6" spans="1:9" s="8" customFormat="1" ht="12.75">
      <c r="A6" s="42" t="s">
        <v>39</v>
      </c>
      <c r="B6" s="38"/>
      <c r="C6" s="39"/>
      <c r="D6" s="39"/>
      <c r="E6" s="39"/>
      <c r="F6" s="39"/>
    </row>
    <row r="8" spans="1:9" ht="18.75">
      <c r="A8" s="68" t="s">
        <v>50</v>
      </c>
      <c r="B8" s="68"/>
      <c r="C8" s="68"/>
      <c r="D8" s="68"/>
      <c r="E8" s="68"/>
      <c r="F8" s="68"/>
    </row>
    <row r="9" spans="1:9">
      <c r="A9" s="69" t="s">
        <v>40</v>
      </c>
      <c r="B9" s="69"/>
      <c r="C9" s="69"/>
      <c r="D9" s="69"/>
      <c r="E9" s="69"/>
      <c r="F9" s="69"/>
    </row>
    <row r="10" spans="1:9">
      <c r="B10" s="7"/>
      <c r="C10" s="8"/>
      <c r="D10" s="9"/>
      <c r="E10" s="10"/>
      <c r="F10" s="11"/>
    </row>
    <row r="11" spans="1:9">
      <c r="A11" s="8"/>
      <c r="B11" s="12"/>
      <c r="C11" s="8"/>
      <c r="D11" s="11"/>
      <c r="E11" s="13"/>
      <c r="F11" s="11"/>
    </row>
    <row r="12" spans="1:9">
      <c r="A12" s="14" t="s">
        <v>5</v>
      </c>
      <c r="B12" s="57" t="s">
        <v>32</v>
      </c>
      <c r="C12" s="58"/>
      <c r="D12" s="58"/>
      <c r="E12" s="58"/>
      <c r="F12" s="59"/>
    </row>
    <row r="13" spans="1:9" ht="38.25">
      <c r="A13" s="3" t="s">
        <v>0</v>
      </c>
      <c r="B13" s="4" t="s">
        <v>4</v>
      </c>
      <c r="C13" s="5" t="s">
        <v>1</v>
      </c>
      <c r="D13" s="4" t="s">
        <v>2</v>
      </c>
      <c r="E13" s="6" t="s">
        <v>6</v>
      </c>
      <c r="F13" s="3" t="s">
        <v>3</v>
      </c>
    </row>
    <row r="14" spans="1:9" ht="54.6" customHeight="1">
      <c r="A14" s="18">
        <v>1</v>
      </c>
      <c r="B14" s="25" t="s">
        <v>30</v>
      </c>
      <c r="C14" s="26" t="s">
        <v>7</v>
      </c>
      <c r="D14" s="27"/>
      <c r="E14" s="35">
        <v>5</v>
      </c>
      <c r="F14" s="28">
        <f>Tabela22[[#This Row],[cena jednostkowa netto ]]*Tabela22[[#This Row],[ilość jednostek]]</f>
        <v>0</v>
      </c>
    </row>
    <row r="15" spans="1:9" ht="57.6" customHeight="1">
      <c r="A15" s="29">
        <v>2</v>
      </c>
      <c r="B15" s="25" t="s">
        <v>20</v>
      </c>
      <c r="C15" s="26" t="s">
        <v>8</v>
      </c>
      <c r="D15" s="27"/>
      <c r="E15" s="35">
        <v>5</v>
      </c>
      <c r="F15" s="28">
        <f>Tabela22[[#This Row],[cena jednostkowa netto ]]*Tabela22[[#This Row],[ilość jednostek]]</f>
        <v>0</v>
      </c>
    </row>
    <row r="16" spans="1:9" ht="73.900000000000006" customHeight="1">
      <c r="A16" s="29">
        <v>3</v>
      </c>
      <c r="B16" s="25" t="s">
        <v>21</v>
      </c>
      <c r="C16" s="30" t="s">
        <v>9</v>
      </c>
      <c r="D16" s="27"/>
      <c r="E16" s="35">
        <v>5</v>
      </c>
      <c r="F16" s="28">
        <f>Tabela22[[#This Row],[cena jednostkowa netto ]]*Tabela22[[#This Row],[ilość jednostek]]</f>
        <v>0</v>
      </c>
    </row>
    <row r="17" spans="1:6" ht="54" customHeight="1">
      <c r="A17" s="29">
        <v>4</v>
      </c>
      <c r="B17" s="31" t="s">
        <v>10</v>
      </c>
      <c r="C17" s="30" t="s">
        <v>7</v>
      </c>
      <c r="D17" s="27"/>
      <c r="E17" s="35">
        <v>5</v>
      </c>
      <c r="F17" s="28">
        <f>Tabela22[[#This Row],[cena jednostkowa netto ]]*Tabela22[[#This Row],[ilość jednostek]]</f>
        <v>0</v>
      </c>
    </row>
    <row r="18" spans="1:6" ht="48" customHeight="1">
      <c r="A18" s="29">
        <v>5</v>
      </c>
      <c r="B18" s="31" t="s">
        <v>11</v>
      </c>
      <c r="C18" s="30" t="s">
        <v>8</v>
      </c>
      <c r="D18" s="27"/>
      <c r="E18" s="35">
        <v>5</v>
      </c>
      <c r="F18" s="28">
        <f>Tabela22[[#This Row],[cena jednostkowa netto ]]*Tabela22[[#This Row],[ilość jednostek]]</f>
        <v>0</v>
      </c>
    </row>
    <row r="19" spans="1:6" ht="28.9" customHeight="1">
      <c r="A19" s="29">
        <v>6</v>
      </c>
      <c r="B19" s="25" t="s">
        <v>19</v>
      </c>
      <c r="C19" s="30" t="s">
        <v>7</v>
      </c>
      <c r="D19" s="27"/>
      <c r="E19" s="35">
        <v>5</v>
      </c>
      <c r="F19" s="28">
        <f>Tabela22[[#This Row],[cena jednostkowa netto ]]*Tabela22[[#This Row],[ilość jednostek]]</f>
        <v>0</v>
      </c>
    </row>
    <row r="20" spans="1:6" ht="57" customHeight="1">
      <c r="A20" s="29">
        <v>7</v>
      </c>
      <c r="B20" s="25" t="s">
        <v>22</v>
      </c>
      <c r="C20" s="30" t="s">
        <v>7</v>
      </c>
      <c r="D20" s="27"/>
      <c r="E20" s="35">
        <v>5</v>
      </c>
      <c r="F20" s="28">
        <f>Tabela22[[#This Row],[cena jednostkowa netto ]]*Tabela22[[#This Row],[ilość jednostek]]</f>
        <v>0</v>
      </c>
    </row>
    <row r="21" spans="1:6" ht="27.6" customHeight="1">
      <c r="A21" s="29">
        <v>8</v>
      </c>
      <c r="B21" s="25" t="s">
        <v>18</v>
      </c>
      <c r="C21" s="30" t="s">
        <v>7</v>
      </c>
      <c r="D21" s="27"/>
      <c r="E21" s="35">
        <v>5</v>
      </c>
      <c r="F21" s="28">
        <f>Tabela22[[#This Row],[cena jednostkowa netto ]]*Tabela22[[#This Row],[ilość jednostek]]</f>
        <v>0</v>
      </c>
    </row>
    <row r="22" spans="1:6" ht="31.9" customHeight="1">
      <c r="A22" s="29">
        <v>9</v>
      </c>
      <c r="B22" s="25" t="s">
        <v>23</v>
      </c>
      <c r="C22" s="30" t="s">
        <v>8</v>
      </c>
      <c r="D22" s="27"/>
      <c r="E22" s="35">
        <v>5</v>
      </c>
      <c r="F22" s="28">
        <f>Tabela22[[#This Row],[cena jednostkowa netto ]]*Tabela22[[#This Row],[ilość jednostek]]</f>
        <v>0</v>
      </c>
    </row>
    <row r="23" spans="1:6" ht="55.15" customHeight="1">
      <c r="A23" s="18">
        <v>10</v>
      </c>
      <c r="B23" s="32" t="s">
        <v>49</v>
      </c>
      <c r="C23" s="33" t="s">
        <v>7</v>
      </c>
      <c r="D23" s="27"/>
      <c r="E23" s="35">
        <v>5</v>
      </c>
      <c r="F23" s="28">
        <f>Tabela22[[#This Row],[cena jednostkowa netto ]]*Tabela22[[#This Row],[ilość jednostek]]</f>
        <v>0</v>
      </c>
    </row>
    <row r="24" spans="1:6" ht="33.75" customHeight="1">
      <c r="A24" s="29">
        <v>11</v>
      </c>
      <c r="B24" s="25" t="s">
        <v>12</v>
      </c>
      <c r="C24" s="30" t="s">
        <v>7</v>
      </c>
      <c r="D24" s="27"/>
      <c r="E24" s="35">
        <v>5</v>
      </c>
      <c r="F24" s="28">
        <f>Tabela22[[#This Row],[cena jednostkowa netto ]]*Tabela22[[#This Row],[ilość jednostek]]</f>
        <v>0</v>
      </c>
    </row>
    <row r="25" spans="1:6" ht="45.6" customHeight="1">
      <c r="A25" s="18">
        <v>12</v>
      </c>
      <c r="B25" s="25" t="s">
        <v>29</v>
      </c>
      <c r="C25" s="30" t="s">
        <v>7</v>
      </c>
      <c r="D25" s="27"/>
      <c r="E25" s="35">
        <v>5</v>
      </c>
      <c r="F25" s="28">
        <f>Tabela22[[#This Row],[cena jednostkowa netto ]]*Tabela22[[#This Row],[ilość jednostek]]</f>
        <v>0</v>
      </c>
    </row>
    <row r="26" spans="1:6" ht="72" customHeight="1">
      <c r="A26" s="18">
        <v>13</v>
      </c>
      <c r="B26" s="32" t="s">
        <v>24</v>
      </c>
      <c r="C26" s="33" t="s">
        <v>7</v>
      </c>
      <c r="D26" s="36"/>
      <c r="E26" s="35">
        <v>5</v>
      </c>
      <c r="F26" s="28">
        <f>Tabela22[[#This Row],[cena jednostkowa netto ]]*Tabela22[[#This Row],[ilość jednostek]]</f>
        <v>0</v>
      </c>
    </row>
    <row r="27" spans="1:6" ht="63.75">
      <c r="A27" s="24">
        <v>14</v>
      </c>
      <c r="B27" s="32" t="s">
        <v>25</v>
      </c>
      <c r="C27" s="33" t="s">
        <v>7</v>
      </c>
      <c r="D27" s="36"/>
      <c r="E27" s="46">
        <v>5</v>
      </c>
      <c r="F27" s="34">
        <f>Tabela22[[#This Row],[cena jednostkowa netto ]]*Tabela22[[#This Row],[ilość jednostek]]</f>
        <v>0</v>
      </c>
    </row>
    <row r="28" spans="1:6">
      <c r="A28" s="70" t="s">
        <v>14</v>
      </c>
      <c r="B28" s="71"/>
      <c r="C28" s="71"/>
      <c r="D28" s="71"/>
      <c r="E28" s="72"/>
      <c r="F28" s="47">
        <f>SUM(F14:F27)</f>
        <v>0</v>
      </c>
    </row>
    <row r="29" spans="1:6">
      <c r="A29" s="70" t="s">
        <v>15</v>
      </c>
      <c r="B29" s="71"/>
      <c r="C29" s="71"/>
      <c r="D29" s="71"/>
      <c r="E29" s="72"/>
      <c r="F29" s="47">
        <f>ROUND(F28*1.23,2)</f>
        <v>0</v>
      </c>
    </row>
    <row r="30" spans="1:6">
      <c r="A30" s="19"/>
      <c r="B30" s="22"/>
      <c r="C30" s="19"/>
      <c r="D30" s="20"/>
      <c r="E30" s="21"/>
      <c r="F30" s="20"/>
    </row>
    <row r="31" spans="1:6">
      <c r="A31" s="19"/>
      <c r="B31" s="23"/>
      <c r="C31" s="19"/>
      <c r="D31" s="20"/>
      <c r="E31" s="21"/>
      <c r="F31" s="20"/>
    </row>
    <row r="32" spans="1:6">
      <c r="A32" s="19"/>
      <c r="B32" s="19"/>
      <c r="C32" s="19"/>
      <c r="D32" s="20"/>
      <c r="E32" s="21"/>
      <c r="F32" s="20"/>
    </row>
  </sheetData>
  <mergeCells count="6">
    <mergeCell ref="B12:F12"/>
    <mergeCell ref="A4:B4"/>
    <mergeCell ref="A9:F9"/>
    <mergeCell ref="A29:E29"/>
    <mergeCell ref="A28:E28"/>
    <mergeCell ref="A8:F8"/>
  </mergeCells>
  <pageMargins left="0.7" right="0.7" top="0.75" bottom="0.75" header="0.3" footer="0.3"/>
  <pageSetup scale="86" fitToHeight="0" orientation="portrait" r:id="rId1"/>
  <headerFooter>
    <oddHeader>&amp;L&amp;9Utrzymanie i konserwacja ławek zlokalizowanych w pasach drogowych 
miasta Poznania - STARE MIASTO CENTRUM&amp;R&amp;"-,Kursywa"&amp;9załącznik nr 1 do zapytania ofertowego nr ZDM-PZ.342.24.2026.1</oddHeader>
  </headerFooter>
  <ignoredErrors>
    <ignoredError sqref="F28" calculatedColumn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3"/>
  <sheetViews>
    <sheetView showGridLines="0" view="pageLayout" zoomScaleNormal="100" workbookViewId="0">
      <selection activeCell="D19" sqref="D19"/>
    </sheetView>
  </sheetViews>
  <sheetFormatPr defaultRowHeight="15"/>
  <cols>
    <col min="1" max="1" width="4.7109375" customWidth="1"/>
    <col min="3" max="3" width="17.42578125" customWidth="1"/>
    <col min="4" max="4" width="19.140625" customWidth="1"/>
    <col min="5" max="5" width="15.5703125" customWidth="1"/>
  </cols>
  <sheetData>
    <row r="2" spans="1:9" s="8" customFormat="1" ht="12.75">
      <c r="A2" s="38" t="s">
        <v>35</v>
      </c>
      <c r="C2" s="39"/>
      <c r="D2" s="39"/>
      <c r="E2" s="40"/>
      <c r="F2" s="39"/>
    </row>
    <row r="3" spans="1:9" s="8" customFormat="1" ht="12.75">
      <c r="A3" s="38" t="s">
        <v>36</v>
      </c>
      <c r="B3" s="41"/>
      <c r="C3" s="39"/>
      <c r="D3" s="39"/>
      <c r="E3" s="39"/>
      <c r="F3" s="39"/>
    </row>
    <row r="4" spans="1:9" s="8" customFormat="1" ht="12.75">
      <c r="A4" s="60" t="s">
        <v>37</v>
      </c>
      <c r="B4" s="60"/>
      <c r="C4" s="39"/>
      <c r="D4" s="39"/>
      <c r="E4" s="39"/>
      <c r="F4" s="39"/>
    </row>
    <row r="5" spans="1:9" s="8" customFormat="1" ht="12.75">
      <c r="A5" s="42" t="s">
        <v>38</v>
      </c>
      <c r="B5" s="38"/>
      <c r="C5" s="39"/>
      <c r="D5" s="39"/>
      <c r="E5" s="39"/>
      <c r="F5" s="39"/>
    </row>
    <row r="6" spans="1:9" s="8" customFormat="1" ht="12.75">
      <c r="A6" s="42" t="s">
        <v>39</v>
      </c>
      <c r="B6" s="38"/>
      <c r="C6" s="39"/>
      <c r="D6" s="39"/>
      <c r="E6" s="39"/>
      <c r="F6" s="39"/>
    </row>
    <row r="8" spans="1:9" ht="18.75">
      <c r="B8" s="68" t="s">
        <v>50</v>
      </c>
      <c r="C8" s="68"/>
      <c r="D8" s="68"/>
      <c r="E8" s="68"/>
      <c r="F8" s="68"/>
      <c r="G8" s="68"/>
    </row>
    <row r="10" spans="1:9">
      <c r="A10" s="73" t="s">
        <v>52</v>
      </c>
      <c r="B10" s="74"/>
      <c r="C10" s="74"/>
      <c r="D10" s="74"/>
      <c r="E10" s="74"/>
      <c r="F10" s="74"/>
      <c r="G10" s="75"/>
      <c r="I10" s="37"/>
    </row>
    <row r="11" spans="1:9" s="48" customFormat="1">
      <c r="A11" s="50" t="s">
        <v>46</v>
      </c>
      <c r="B11" s="76" t="s">
        <v>48</v>
      </c>
      <c r="C11" s="76"/>
      <c r="D11" s="51" t="s">
        <v>41</v>
      </c>
      <c r="E11" s="52">
        <f>SUBTOTAL(109,Tabela2[wartość netto '[zł']])</f>
        <v>0</v>
      </c>
      <c r="F11" s="50" t="s">
        <v>42</v>
      </c>
      <c r="G11" s="53">
        <f>ROUND(E11*1.23,2)</f>
        <v>0</v>
      </c>
      <c r="I11" s="49"/>
    </row>
    <row r="12" spans="1:9" s="48" customFormat="1">
      <c r="A12" s="50" t="s">
        <v>47</v>
      </c>
      <c r="B12" s="76" t="s">
        <v>43</v>
      </c>
      <c r="C12" s="76"/>
      <c r="D12" s="51" t="s">
        <v>44</v>
      </c>
      <c r="E12" s="52">
        <f>'prace interwencyjne'!F28</f>
        <v>0</v>
      </c>
      <c r="F12" s="50" t="s">
        <v>42</v>
      </c>
      <c r="G12" s="53">
        <f>ROUND(E12*1.23,2)</f>
        <v>0</v>
      </c>
      <c r="I12" s="49"/>
    </row>
    <row r="13" spans="1:9">
      <c r="A13" s="77" t="s">
        <v>45</v>
      </c>
      <c r="B13" s="77"/>
      <c r="C13" s="77"/>
      <c r="D13" s="54" t="s">
        <v>44</v>
      </c>
      <c r="E13" s="55">
        <f>SUM(E11:E12)</f>
        <v>0</v>
      </c>
      <c r="F13" s="56" t="s">
        <v>42</v>
      </c>
      <c r="G13" s="55">
        <f>ROUND(E13*1.23,2)</f>
        <v>0</v>
      </c>
      <c r="I13" s="37"/>
    </row>
  </sheetData>
  <mergeCells count="6">
    <mergeCell ref="A4:B4"/>
    <mergeCell ref="A10:G10"/>
    <mergeCell ref="B11:C11"/>
    <mergeCell ref="B12:C12"/>
    <mergeCell ref="A13:C13"/>
    <mergeCell ref="B8:G8"/>
  </mergeCells>
  <pageMargins left="0.7" right="0.7" top="0.75" bottom="0.75" header="0.3" footer="0.3"/>
  <pageSetup paperSize="9" fitToHeight="0" orientation="portrait" r:id="rId1"/>
  <headerFooter>
    <oddHeader>&amp;L&amp;8Utrzymanie i konserwacja ławek zlokalizowanych w pasach drogowych 
miasta Poznania - STARE MIASTO CENTRUM&amp;R&amp;"-,Kursywa"&amp;8załącznik nr 1 do zapytania ofertowego nr ZDM-PZ.342.24.2026.1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prace planowe</vt:lpstr>
      <vt:lpstr>prace interwencyjne</vt:lpstr>
      <vt:lpstr>podsumowanie</vt:lpstr>
      <vt:lpstr>'prace planowe'!Obszar_wydruku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2013-01-16T08:48:06Z</cp:lastPrinted>
  <dcterms:created xsi:type="dcterms:W3CDTF">2006-09-22T13:37:51Z</dcterms:created>
  <dcterms:modified xsi:type="dcterms:W3CDTF">2026-06-12T09:26:29Z</dcterms:modified>
</cp:coreProperties>
</file>