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6E8CD42D-250E-40C2-84B2-80620D411B03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KO" sheetId="2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4" l="1"/>
  <c r="F21" i="14"/>
  <c r="F20" i="14"/>
  <c r="F23" i="14" s="1"/>
  <c r="F17" i="14"/>
  <c r="F16" i="14"/>
  <c r="F15" i="14"/>
  <c r="F18" i="14" s="1"/>
  <c r="F12" i="14"/>
  <c r="F11" i="14"/>
  <c r="F10" i="14"/>
  <c r="F9" i="14"/>
  <c r="F8" i="14"/>
  <c r="F7" i="14"/>
  <c r="F6" i="14"/>
  <c r="F13" i="14" s="1"/>
  <c r="F23" i="13"/>
  <c r="F22" i="13"/>
  <c r="F21" i="13"/>
  <c r="F20" i="13"/>
  <c r="F18" i="13"/>
  <c r="F17" i="13"/>
  <c r="F16" i="13"/>
  <c r="F15" i="13"/>
  <c r="F12" i="13"/>
  <c r="F11" i="13"/>
  <c r="F10" i="13"/>
  <c r="F9" i="13"/>
  <c r="F13" i="13" s="1"/>
  <c r="F24" i="13" s="1"/>
  <c r="F25" i="13" s="1"/>
  <c r="F8" i="13"/>
  <c r="F7" i="13"/>
  <c r="F6" i="13"/>
  <c r="F18" i="11"/>
  <c r="F17" i="11"/>
  <c r="F19" i="11" s="1"/>
  <c r="F15" i="11"/>
  <c r="F14" i="11"/>
  <c r="F11" i="11"/>
  <c r="F10" i="11"/>
  <c r="F9" i="11"/>
  <c r="F8" i="11"/>
  <c r="F7" i="11"/>
  <c r="F6" i="11"/>
  <c r="F12" i="11" s="1"/>
  <c r="F20" i="11" s="1"/>
  <c r="F21" i="11" s="1"/>
  <c r="F19" i="10"/>
  <c r="F18" i="10"/>
  <c r="F17" i="10"/>
  <c r="F14" i="10"/>
  <c r="F15" i="10" s="1"/>
  <c r="F11" i="10"/>
  <c r="F10" i="10"/>
  <c r="F9" i="10"/>
  <c r="F8" i="10"/>
  <c r="F7" i="10"/>
  <c r="F6" i="10"/>
  <c r="F12" i="10" s="1"/>
  <c r="F20" i="10" s="1"/>
  <c r="F21" i="10" s="1"/>
  <c r="F22" i="8"/>
  <c r="F21" i="8"/>
  <c r="F20" i="8"/>
  <c r="F19" i="8"/>
  <c r="F18" i="8"/>
  <c r="F23" i="8" s="1"/>
  <c r="F16" i="8"/>
  <c r="F15" i="8"/>
  <c r="F12" i="8"/>
  <c r="F11" i="8"/>
  <c r="F10" i="8"/>
  <c r="F9" i="8"/>
  <c r="F8" i="8"/>
  <c r="F7" i="8"/>
  <c r="F6" i="8"/>
  <c r="F13" i="8" s="1"/>
  <c r="F24" i="8" s="1"/>
  <c r="F25" i="8" s="1"/>
  <c r="F22" i="7"/>
  <c r="F21" i="7"/>
  <c r="F20" i="7"/>
  <c r="F19" i="7"/>
  <c r="F23" i="7" s="1"/>
  <c r="F18" i="7"/>
  <c r="F15" i="7"/>
  <c r="F16" i="7" s="1"/>
  <c r="F12" i="7"/>
  <c r="F11" i="7"/>
  <c r="F10" i="7"/>
  <c r="F9" i="7"/>
  <c r="F13" i="7" s="1"/>
  <c r="F24" i="7" s="1"/>
  <c r="F25" i="7" s="1"/>
  <c r="F8" i="7"/>
  <c r="F7" i="7"/>
  <c r="F6" i="7"/>
  <c r="F15" i="5"/>
  <c r="F14" i="5"/>
  <c r="F16" i="5" s="1"/>
  <c r="F12" i="5"/>
  <c r="F11" i="5"/>
  <c r="F8" i="5"/>
  <c r="F7" i="5"/>
  <c r="F6" i="5"/>
  <c r="F9" i="5" s="1"/>
  <c r="F16" i="4"/>
  <c r="F15" i="4"/>
  <c r="F14" i="4"/>
  <c r="F12" i="4"/>
  <c r="F11" i="4"/>
  <c r="F8" i="4"/>
  <c r="F7" i="4"/>
  <c r="F9" i="4" s="1"/>
  <c r="F17" i="4" s="1"/>
  <c r="F18" i="4" s="1"/>
  <c r="F6" i="4"/>
  <c r="F17" i="2"/>
  <c r="F16" i="2"/>
  <c r="F15" i="2"/>
  <c r="F18" i="2" s="1"/>
  <c r="F13" i="2"/>
  <c r="F11" i="2"/>
  <c r="F8" i="2"/>
  <c r="F7" i="2"/>
  <c r="F6" i="2"/>
  <c r="F9" i="2" s="1"/>
  <c r="F19" i="2" s="1"/>
  <c r="F20" i="2" s="1"/>
  <c r="F24" i="14" l="1"/>
  <c r="F25" i="14" s="1"/>
  <c r="F17" i="5"/>
  <c r="F18" i="5" s="1"/>
</calcChain>
</file>

<file path=xl/sharedStrings.xml><?xml version="1.0" encoding="utf-8"?>
<sst xmlns="http://schemas.openxmlformats.org/spreadsheetml/2006/main" count="654" uniqueCount="71">
  <si>
    <t>Kosztorys ofertowy</t>
  </si>
  <si>
    <t>Zadanie:</t>
  </si>
  <si>
    <t>Zmiana organizacji ruchu na ulicy Michałowo (próg)</t>
  </si>
  <si>
    <t>lp.</t>
  </si>
  <si>
    <t>opis</t>
  </si>
  <si>
    <t>j.m.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</si>
  <si>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</si>
  <si>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</si>
  <si>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</si>
  <si>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</si>
  <si>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</si>
  <si>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</si>
  <si>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</si>
  <si>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</si>
  <si>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Tabliczki podznakowe typowe</t>
  </si>
  <si>
    <t>1.3</t>
  </si>
  <si>
    <t xml:space="preserve">Słupki do znaków - montaż stały </t>
  </si>
  <si>
    <t>Razem dział 1</t>
  </si>
  <si>
    <t>Dział 2</t>
  </si>
  <si>
    <t>Oznakowanie poziome</t>
  </si>
  <si>
    <t>2.1</t>
  </si>
  <si>
    <t>grubowarstwowe masą chemoutwardzalna biała</t>
  </si>
  <si>
    <t>m2</t>
  </si>
  <si>
    <t>Razem dział 2</t>
  </si>
  <si>
    <t>Dział 3</t>
  </si>
  <si>
    <t>Urządzenia BRD</t>
  </si>
  <si>
    <t>3.1.</t>
  </si>
  <si>
    <t>Próg wyspowy</t>
  </si>
  <si>
    <t>3.2.</t>
  </si>
  <si>
    <t>Punktowy Element Odblaskowy POE</t>
  </si>
  <si>
    <t>3.3.</t>
  </si>
  <si>
    <t>Słupki blokujące</t>
  </si>
  <si>
    <t>Razem dział 3</t>
  </si>
  <si>
    <t>Wartość ogółem (netto)</t>
  </si>
  <si>
    <t>Wartość ogółem (brutto)</t>
  </si>
  <si>
    <t>Kosztorys inwestorski</t>
  </si>
  <si>
    <t>Zmiana organizacji ruchu na ul. Majakowskiego</t>
  </si>
  <si>
    <t>ilość</t>
  </si>
  <si>
    <t>Urzadzenia brd</t>
  </si>
  <si>
    <t>3.1</t>
  </si>
  <si>
    <t>Liniowy próg zwalniający listwowy U-16a</t>
  </si>
  <si>
    <t>3.2</t>
  </si>
  <si>
    <t>Kosztorys Ofertowy</t>
  </si>
  <si>
    <t>Przedmiar</t>
  </si>
  <si>
    <t>Zmiana organizacji ruchu na ul. Okólna</t>
  </si>
  <si>
    <t>znaki D-48</t>
  </si>
  <si>
    <t>1.4</t>
  </si>
  <si>
    <t>Tabliczki nie podlegające zatwierdzeniu (zgodnie z projektem)</t>
  </si>
  <si>
    <t>1.5</t>
  </si>
  <si>
    <t>1.6</t>
  </si>
  <si>
    <t xml:space="preserve">Demontaż instniejących słupków do znaków </t>
  </si>
  <si>
    <t>1.7</t>
  </si>
  <si>
    <t>Demontaż istniejących znaków (bez słupków)</t>
  </si>
  <si>
    <t>słupki blokujące sztywne (montaż stały) U-12c</t>
  </si>
  <si>
    <t>szt.</t>
  </si>
  <si>
    <t>3.3</t>
  </si>
  <si>
    <t>3.4</t>
  </si>
  <si>
    <t>Kotwy do szybkiego montażu / demontażu słupków sztywnych  (montaż stały) U-12c</t>
  </si>
  <si>
    <t>3.5</t>
  </si>
  <si>
    <t>Lustro drogowe U-18b</t>
  </si>
  <si>
    <t>Zmiana organizacji ruchu na ul. Radziwoja</t>
  </si>
  <si>
    <t xml:space="preserve">Wysięgniki do znaków - montaż stały </t>
  </si>
  <si>
    <t>Zmiana organizacji ruchu na ul. Słupska Smochowice</t>
  </si>
  <si>
    <t>Znaki typowe (A,B,C,D) rozm. Mini</t>
  </si>
  <si>
    <t>Znaki F-6</t>
  </si>
  <si>
    <t>2.2</t>
  </si>
  <si>
    <t>usuwanie istniejącego oznakowania WaterJet</t>
  </si>
  <si>
    <t>2.3</t>
  </si>
  <si>
    <t xml:space="preserve">wypełnianie ubytków po usuwaniu oznakowania na jezdni masą chemoutwardzalną </t>
  </si>
  <si>
    <t>U-24</t>
  </si>
  <si>
    <t xml:space="preserve">Progi wyspowe (prefabryk.)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</si>
</sst>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sz val="14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2" xfId="0" applyFont="1" applyBorder="1"/>
    <xf numFmtId="1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tabSelected="1" workbookViewId="0"/>
  </sheetViews>
  <sheetFormatPr defaultColWidth="14.44140625" defaultRowHeight="15" customHeight="1" x14ac:dyDescent="0.3"/>
  <cols>
    <col min="1" max="1" width="8.5546875" customWidth="1"/>
    <col min="2" max="2" width="126.6640625" customWidth="1"/>
    <col min="3" max="3" width="4.5546875" customWidth="1"/>
    <col min="4" max="4" width="6.5546875" customWidth="1"/>
    <col min="5" max="5" width="30" customWidth="1"/>
    <col min="6" max="6" width="16.6640625" customWidth="1"/>
    <col min="7" max="11" width="8.6640625" customWidth="1"/>
  </cols>
  <sheetData>
    <row r="1" spans="1:6" ht="15.6" x14ac:dyDescent="0.3">
      <c r="A1" s="1"/>
      <c r="B1" s="2" t="s">
        <v>0</v>
      </c>
    </row>
    <row r="2" spans="1:6" ht="14.4" x14ac:dyDescent="0.3">
      <c r="A2" t="s">
        <v>1</v>
      </c>
      <c r="B2" s="50" t="s">
        <v>2</v>
      </c>
      <c r="C2" s="51"/>
      <c r="D2" s="51"/>
      <c r="E2" s="51"/>
      <c r="F2" s="51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3</v>
      </c>
      <c r="B4" s="4" t="s">
        <v>4</v>
      </c>
      <c r="C4" s="4" t="s">
        <v>5</v>
      </c>
      <c r="D4" s="4"/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5</v>
      </c>
      <c r="E6" s="8"/>
      <c r="F6" s="9">
        <f t="shared" ref="F6:F8" si="0">PRODUCT(D6*E6)</f>
        <v>0</v>
      </c>
    </row>
    <row r="7" spans="1:6" ht="14.4" x14ac:dyDescent="0.3">
      <c r="A7" s="6" t="s">
        <v>13</v>
      </c>
      <c r="B7" s="7" t="s">
        <v>14</v>
      </c>
      <c r="C7" s="7" t="s">
        <v>12</v>
      </c>
      <c r="D7" s="7">
        <v>2</v>
      </c>
      <c r="E7" s="8"/>
      <c r="F7" s="9">
        <f t="shared" si="0"/>
        <v>0</v>
      </c>
    </row>
    <row r="8" spans="1:6" ht="14.4" x14ac:dyDescent="0.3">
      <c r="A8" s="6" t="s">
        <v>15</v>
      </c>
      <c r="B8" s="7" t="s">
        <v>16</v>
      </c>
      <c r="C8" s="7" t="s">
        <v>12</v>
      </c>
      <c r="D8" s="7">
        <v>3</v>
      </c>
      <c r="E8" s="8"/>
      <c r="F8" s="9">
        <f t="shared" si="0"/>
        <v>0</v>
      </c>
    </row>
    <row r="9" spans="1:6" ht="15.6" x14ac:dyDescent="0.3">
      <c r="A9" s="6"/>
      <c r="B9" s="7"/>
      <c r="C9" s="7"/>
      <c r="D9" s="7"/>
      <c r="E9" s="10" t="s">
        <v>17</v>
      </c>
      <c r="F9" s="11">
        <f>SUM(F6:F8)</f>
        <v>0</v>
      </c>
    </row>
    <row r="10" spans="1:6" ht="14.4" x14ac:dyDescent="0.3">
      <c r="A10" s="12" t="s">
        <v>18</v>
      </c>
      <c r="B10" s="12" t="s">
        <v>19</v>
      </c>
      <c r="C10" s="12"/>
      <c r="D10" s="12"/>
      <c r="E10" s="12"/>
      <c r="F10" s="12"/>
    </row>
    <row r="11" spans="1:6" ht="14.4" x14ac:dyDescent="0.3">
      <c r="A11" s="6" t="s">
        <v>20</v>
      </c>
      <c r="B11" s="13" t="s">
        <v>21</v>
      </c>
      <c r="C11" s="14" t="s">
        <v>22</v>
      </c>
      <c r="D11" s="15">
        <v>2.1</v>
      </c>
      <c r="E11" s="15"/>
      <c r="F11" s="16">
        <f>PRODUCT(D11*E11)</f>
        <v>0</v>
      </c>
    </row>
    <row r="12" spans="1:6" ht="14.4" x14ac:dyDescent="0.3">
      <c r="A12" s="6"/>
      <c r="B12" s="7"/>
      <c r="C12" s="14"/>
      <c r="D12" s="15"/>
      <c r="E12" s="15"/>
      <c r="F12" s="16"/>
    </row>
    <row r="13" spans="1:6" ht="15.6" x14ac:dyDescent="0.3">
      <c r="A13" s="6"/>
      <c r="B13" s="7"/>
      <c r="C13" s="7"/>
      <c r="D13" s="7"/>
      <c r="E13" s="10" t="s">
        <v>23</v>
      </c>
      <c r="F13" s="11">
        <f>SUM(F11)</f>
        <v>0</v>
      </c>
    </row>
    <row r="14" spans="1:6" ht="14.4" x14ac:dyDescent="0.3">
      <c r="A14" s="12" t="s">
        <v>24</v>
      </c>
      <c r="B14" s="12" t="s">
        <v>25</v>
      </c>
      <c r="C14" s="12"/>
      <c r="D14" s="12"/>
      <c r="E14" s="12"/>
      <c r="F14" s="12"/>
    </row>
    <row r="15" spans="1:6" ht="14.4" x14ac:dyDescent="0.3">
      <c r="A15" s="7" t="s">
        <v>26</v>
      </c>
      <c r="B15" s="7" t="s">
        <v>27</v>
      </c>
      <c r="C15" s="7" t="s">
        <v>12</v>
      </c>
      <c r="D15" s="7">
        <v>2</v>
      </c>
      <c r="E15" s="8"/>
      <c r="F15" s="9">
        <f t="shared" ref="F15:F16" si="1">PRODUCT(D15*E15)</f>
        <v>0</v>
      </c>
    </row>
    <row r="16" spans="1:6" ht="14.4" x14ac:dyDescent="0.3">
      <c r="A16" s="7" t="s">
        <v>28</v>
      </c>
      <c r="B16" s="7" t="s">
        <v>29</v>
      </c>
      <c r="C16" s="7" t="s">
        <v>12</v>
      </c>
      <c r="D16" s="7">
        <v>8</v>
      </c>
      <c r="E16" s="8"/>
      <c r="F16" s="9">
        <f t="shared" si="1"/>
        <v>0</v>
      </c>
    </row>
    <row r="17" spans="1:9" ht="14.4" x14ac:dyDescent="0.3">
      <c r="A17" s="7" t="s">
        <v>30</v>
      </c>
      <c r="B17" s="7" t="s">
        <v>31</v>
      </c>
      <c r="C17" s="7" t="s">
        <v>12</v>
      </c>
      <c r="D17" s="7">
        <v>1</v>
      </c>
      <c r="E17" s="8"/>
      <c r="F17" s="9">
        <f>D17*E17</f>
        <v>0</v>
      </c>
    </row>
    <row r="18" spans="1:9" ht="15.6" x14ac:dyDescent="0.3">
      <c r="A18" s="7"/>
      <c r="B18" s="17"/>
      <c r="C18" s="17"/>
      <c r="D18" s="17"/>
      <c r="E18" s="10" t="s">
        <v>32</v>
      </c>
      <c r="F18" s="11">
        <f>SUM(F15:F16)</f>
        <v>0</v>
      </c>
      <c r="I18">
        <v>0</v>
      </c>
    </row>
    <row r="19" spans="1:9" ht="15.6" x14ac:dyDescent="0.3">
      <c r="E19" s="10" t="s">
        <v>33</v>
      </c>
      <c r="F19" s="11">
        <f>F9+F13+F18</f>
        <v>0</v>
      </c>
    </row>
    <row r="20" spans="1:9" ht="18" x14ac:dyDescent="0.35">
      <c r="E20" s="18" t="s">
        <v>34</v>
      </c>
      <c r="F20" s="19">
        <f>F19*1.23</f>
        <v>0</v>
      </c>
    </row>
    <row r="21" spans="1:9" ht="15.75" customHeight="1" x14ac:dyDescent="0.3">
      <c r="A21" s="20"/>
      <c r="B21" s="20"/>
      <c r="C21" s="20"/>
      <c r="D21" s="20"/>
      <c r="E21" s="21"/>
      <c r="F21" s="22"/>
    </row>
    <row r="22" spans="1:9" ht="15.75" customHeight="1" x14ac:dyDescent="0.3">
      <c r="A22" s="20"/>
      <c r="B22" s="20"/>
      <c r="C22" s="20"/>
      <c r="D22" s="20"/>
      <c r="E22" s="21"/>
      <c r="F22" s="22"/>
    </row>
    <row r="23" spans="1:9" ht="15.75" customHeight="1" x14ac:dyDescent="0.3">
      <c r="A23" s="20"/>
      <c r="B23" s="20"/>
      <c r="C23" s="20"/>
      <c r="D23" s="20"/>
    </row>
    <row r="24" spans="1:9" ht="15.75" customHeight="1" x14ac:dyDescent="0.3">
      <c r="A24" s="20"/>
      <c r="B24" s="20"/>
      <c r="C24" s="20"/>
      <c r="D24" s="20"/>
    </row>
    <row r="25" spans="1:9" ht="15.75" customHeight="1" x14ac:dyDescent="0.3"/>
    <row r="26" spans="1:9" ht="15.75" customHeight="1" x14ac:dyDescent="0.3">
      <c r="A26" s="20"/>
      <c r="B26" s="20"/>
      <c r="C26" s="20"/>
      <c r="D26" s="20"/>
    </row>
    <row r="27" spans="1:9" ht="15.75" customHeight="1" x14ac:dyDescent="0.3">
      <c r="A27" s="20"/>
    </row>
    <row r="28" spans="1:9" ht="15.75" customHeight="1" x14ac:dyDescent="0.3">
      <c r="A28" s="20"/>
      <c r="B28" s="20"/>
      <c r="C28" s="20"/>
      <c r="D28" s="20"/>
    </row>
    <row r="29" spans="1:9" ht="15.75" customHeight="1" x14ac:dyDescent="0.3">
      <c r="A29" s="20"/>
      <c r="B29" s="23"/>
      <c r="C29" s="24"/>
      <c r="D29" s="24"/>
    </row>
    <row r="30" spans="1:9" ht="15.75" customHeight="1" x14ac:dyDescent="0.3">
      <c r="A30" s="20"/>
      <c r="B30" s="23"/>
      <c r="C30" s="24"/>
      <c r="D30" s="24"/>
    </row>
    <row r="31" spans="1:9" ht="15.75" customHeight="1" x14ac:dyDescent="0.3">
      <c r="A31" s="20"/>
      <c r="B31" s="23"/>
      <c r="C31" s="24"/>
      <c r="D31" s="24"/>
    </row>
    <row r="32" spans="1:9" ht="15.75" customHeight="1" x14ac:dyDescent="0.3">
      <c r="A32" s="20"/>
      <c r="B32" s="23"/>
      <c r="C32" s="24"/>
      <c r="D32" s="24"/>
      <c r="E32" s="25"/>
      <c r="F32" s="26"/>
    </row>
    <row r="33" spans="1:6" ht="15.75" customHeight="1" x14ac:dyDescent="0.3">
      <c r="A33" s="20"/>
      <c r="B33" s="23"/>
      <c r="C33" s="24"/>
      <c r="D33" s="24"/>
      <c r="E33" s="25"/>
      <c r="F33" s="26"/>
    </row>
    <row r="34" spans="1:6" ht="15.75" customHeight="1" x14ac:dyDescent="0.3">
      <c r="A34" s="20"/>
      <c r="B34" s="23"/>
      <c r="C34" s="24"/>
      <c r="D34" s="24"/>
      <c r="E34" s="25"/>
      <c r="F34" s="26"/>
    </row>
    <row r="35" spans="1:6" ht="15.75" customHeight="1" x14ac:dyDescent="0.3">
      <c r="E35" s="27"/>
      <c r="F35" s="28"/>
    </row>
    <row r="36" spans="1:6" ht="15.75" customHeight="1" x14ac:dyDescent="0.3">
      <c r="E36" s="27"/>
      <c r="F36" s="28"/>
    </row>
    <row r="37" spans="1:6" ht="15.75" customHeight="1" x14ac:dyDescent="0.35">
      <c r="E37" s="29"/>
      <c r="F37" s="30"/>
    </row>
    <row r="38" spans="1:6" ht="15.75" customHeight="1" x14ac:dyDescent="0.3">
      <c r="A38" s="1"/>
    </row>
    <row r="39" spans="1:6" ht="15.75" customHeight="1" x14ac:dyDescent="0.3">
      <c r="A39" s="1"/>
    </row>
    <row r="40" spans="1:6" ht="15.75" customHeight="1" x14ac:dyDescent="0.3">
      <c r="A40" s="1"/>
    </row>
    <row r="41" spans="1:6" ht="15.75" customHeight="1" x14ac:dyDescent="0.3">
      <c r="A41" s="1"/>
    </row>
    <row r="42" spans="1:6" ht="15.75" customHeight="1" x14ac:dyDescent="0.3">
      <c r="A42" s="1"/>
    </row>
    <row r="43" spans="1:6" ht="15.75" customHeight="1" x14ac:dyDescent="0.3">
      <c r="A43" s="1"/>
    </row>
    <row r="44" spans="1:6" ht="15.75" customHeight="1" x14ac:dyDescent="0.3">
      <c r="A44" s="1"/>
    </row>
    <row r="45" spans="1:6" ht="15.75" customHeight="1" x14ac:dyDescent="0.3">
      <c r="A45" s="1"/>
    </row>
    <row r="46" spans="1:6" ht="15.75" customHeight="1" x14ac:dyDescent="0.3">
      <c r="A46" s="1"/>
    </row>
    <row r="47" spans="1:6" ht="15.75" customHeight="1" x14ac:dyDescent="0.3">
      <c r="A47" s="1"/>
    </row>
    <row r="48" spans="1:6" ht="15.75" customHeight="1" x14ac:dyDescent="0.3">
      <c r="A48" s="1"/>
    </row>
    <row r="49" spans="1:1" ht="15.75" customHeight="1" x14ac:dyDescent="0.3">
      <c r="A49" s="1"/>
    </row>
    <row r="50" spans="1:1" ht="15.75" customHeight="1" x14ac:dyDescent="0.3">
      <c r="A50" s="1"/>
    </row>
    <row r="51" spans="1:1" ht="15.75" customHeight="1" x14ac:dyDescent="0.3">
      <c r="A51" s="1"/>
    </row>
    <row r="52" spans="1:1" ht="15.75" customHeight="1" x14ac:dyDescent="0.3">
      <c r="A52" s="1"/>
    </row>
    <row r="53" spans="1:1" ht="15.75" customHeight="1" x14ac:dyDescent="0.3">
      <c r="A53" s="1"/>
    </row>
    <row r="54" spans="1:1" ht="15.75" customHeight="1" x14ac:dyDescent="0.3">
      <c r="A54" s="1"/>
    </row>
    <row r="55" spans="1:1" ht="15.75" customHeight="1" x14ac:dyDescent="0.3">
      <c r="A55" s="1"/>
    </row>
    <row r="56" spans="1:1" ht="15.75" customHeight="1" x14ac:dyDescent="0.3">
      <c r="A56" s="1"/>
    </row>
    <row r="57" spans="1:1" ht="15.75" customHeight="1" x14ac:dyDescent="0.3">
      <c r="A57" s="1"/>
    </row>
    <row r="58" spans="1:1" ht="15.75" customHeight="1" x14ac:dyDescent="0.3">
      <c r="A58" s="1"/>
    </row>
    <row r="59" spans="1:1" ht="15.75" customHeight="1" x14ac:dyDescent="0.3">
      <c r="A59" s="1"/>
    </row>
    <row r="60" spans="1:1" ht="15.75" customHeight="1" x14ac:dyDescent="0.3">
      <c r="A60" s="1"/>
    </row>
    <row r="61" spans="1:1" ht="15.75" customHeight="1" x14ac:dyDescent="0.3">
      <c r="A61" s="1"/>
    </row>
    <row r="62" spans="1:1" ht="15.75" customHeight="1" x14ac:dyDescent="0.3">
      <c r="A62" s="1"/>
    </row>
    <row r="63" spans="1:1" ht="15.75" customHeight="1" x14ac:dyDescent="0.3">
      <c r="A63" s="1"/>
    </row>
    <row r="64" spans="1:1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</sheetData>
  <mergeCells count="1">
    <mergeCell ref="B2:F2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50" t="s">
        <v>60</v>
      </c>
      <c r="C2" s="51"/>
      <c r="D2" s="51"/>
      <c r="E2" s="51"/>
      <c r="F2" s="51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8</v>
      </c>
      <c r="E6" s="8"/>
      <c r="F6" s="9">
        <f t="shared" ref="F6:F11" si="0">PRODUCT(D6*E6)</f>
        <v>0</v>
      </c>
    </row>
    <row r="7" spans="1:6" ht="14.4" x14ac:dyDescent="0.3">
      <c r="A7" s="6" t="s">
        <v>13</v>
      </c>
      <c r="B7" s="7" t="s">
        <v>14</v>
      </c>
      <c r="C7" s="7" t="s">
        <v>12</v>
      </c>
      <c r="D7" s="7">
        <v>2</v>
      </c>
      <c r="E7" s="8"/>
      <c r="F7" s="9">
        <f t="shared" si="0"/>
        <v>0</v>
      </c>
    </row>
    <row r="8" spans="1:6" ht="14.4" x14ac:dyDescent="0.3">
      <c r="A8" s="6" t="s">
        <v>15</v>
      </c>
      <c r="B8" s="7" t="s">
        <v>16</v>
      </c>
      <c r="C8" s="7" t="s">
        <v>12</v>
      </c>
      <c r="D8" s="7">
        <v>3</v>
      </c>
      <c r="E8" s="8"/>
      <c r="F8" s="9">
        <f t="shared" si="0"/>
        <v>0</v>
      </c>
    </row>
    <row r="9" spans="1:6" ht="14.4" x14ac:dyDescent="0.3">
      <c r="A9" s="6" t="s">
        <v>46</v>
      </c>
      <c r="B9" s="7" t="s">
        <v>61</v>
      </c>
      <c r="C9" s="7" t="s">
        <v>12</v>
      </c>
      <c r="D9" s="7">
        <v>2</v>
      </c>
      <c r="E9" s="8"/>
      <c r="F9" s="9">
        <f t="shared" si="0"/>
        <v>0</v>
      </c>
    </row>
    <row r="10" spans="1:6" ht="14.4" x14ac:dyDescent="0.3">
      <c r="A10" s="6" t="s">
        <v>48</v>
      </c>
      <c r="B10" s="7" t="s">
        <v>50</v>
      </c>
      <c r="C10" s="7" t="s">
        <v>12</v>
      </c>
      <c r="D10" s="7">
        <v>3</v>
      </c>
      <c r="E10" s="8"/>
      <c r="F10" s="9">
        <f t="shared" si="0"/>
        <v>0</v>
      </c>
    </row>
    <row r="11" spans="1:6" ht="14.4" x14ac:dyDescent="0.3">
      <c r="A11" s="6" t="s">
        <v>49</v>
      </c>
      <c r="B11" s="7" t="s">
        <v>52</v>
      </c>
      <c r="C11" s="7" t="s">
        <v>12</v>
      </c>
      <c r="D11" s="7">
        <v>6</v>
      </c>
      <c r="E11" s="8"/>
      <c r="F11" s="9">
        <f t="shared" si="0"/>
        <v>0</v>
      </c>
    </row>
    <row r="12" spans="1:6" ht="15.6" x14ac:dyDescent="0.3">
      <c r="A12" s="6"/>
      <c r="B12" s="7"/>
      <c r="C12" s="7"/>
      <c r="D12" s="7"/>
      <c r="E12" s="10" t="s">
        <v>17</v>
      </c>
      <c r="F12" s="11">
        <f>SUM(F6:F11)</f>
        <v>0</v>
      </c>
    </row>
    <row r="13" spans="1:6" ht="14.4" x14ac:dyDescent="0.3">
      <c r="A13" s="12" t="s">
        <v>18</v>
      </c>
      <c r="B13" s="12" t="s">
        <v>19</v>
      </c>
      <c r="C13" s="12"/>
      <c r="D13" s="12"/>
      <c r="E13" s="12"/>
      <c r="F13" s="12"/>
    </row>
    <row r="14" spans="1:6" ht="14.4" x14ac:dyDescent="0.3">
      <c r="A14" s="6" t="s">
        <v>20</v>
      </c>
      <c r="B14" s="13" t="s">
        <v>21</v>
      </c>
      <c r="C14" s="14" t="s">
        <v>22</v>
      </c>
      <c r="D14" s="13">
        <v>26.78</v>
      </c>
      <c r="E14" s="15"/>
      <c r="F14" s="16">
        <f>PRODUCT(D14*E14)</f>
        <v>0</v>
      </c>
    </row>
    <row r="15" spans="1:6" ht="15.6" x14ac:dyDescent="0.3">
      <c r="A15" s="6"/>
      <c r="B15" s="7"/>
      <c r="C15" s="7"/>
      <c r="D15" s="7"/>
      <c r="E15" s="10" t="s">
        <v>23</v>
      </c>
      <c r="F15" s="11">
        <f>SUM(F14)</f>
        <v>0</v>
      </c>
    </row>
    <row r="16" spans="1:6" ht="14.4" x14ac:dyDescent="0.3">
      <c r="A16" s="12" t="s">
        <v>24</v>
      </c>
      <c r="B16" s="12" t="s">
        <v>38</v>
      </c>
      <c r="C16" s="12"/>
      <c r="D16" s="12"/>
      <c r="E16" s="12"/>
      <c r="F16" s="12"/>
    </row>
    <row r="17" spans="1:6" ht="14.4" x14ac:dyDescent="0.3">
      <c r="A17" s="7" t="s">
        <v>39</v>
      </c>
      <c r="B17" s="47" t="s">
        <v>53</v>
      </c>
      <c r="C17" s="45" t="s">
        <v>54</v>
      </c>
      <c r="D17" s="48">
        <v>34</v>
      </c>
      <c r="E17" s="46"/>
      <c r="F17" s="9">
        <f t="shared" ref="F17:F18" si="1">PRODUCT(D17*E17)</f>
        <v>0</v>
      </c>
    </row>
    <row r="18" spans="1:6" ht="14.4" x14ac:dyDescent="0.3">
      <c r="A18" s="7" t="s">
        <v>41</v>
      </c>
      <c r="B18" s="7" t="s">
        <v>57</v>
      </c>
      <c r="C18" s="7" t="s">
        <v>12</v>
      </c>
      <c r="D18" s="7">
        <v>34</v>
      </c>
      <c r="E18" s="7"/>
      <c r="F18" s="9">
        <f t="shared" si="1"/>
        <v>0</v>
      </c>
    </row>
    <row r="19" spans="1:6" ht="15.6" x14ac:dyDescent="0.3">
      <c r="A19" s="7"/>
      <c r="E19" s="10" t="s">
        <v>32</v>
      </c>
      <c r="F19" s="11">
        <f>SUM(F17:F18)</f>
        <v>0</v>
      </c>
    </row>
    <row r="20" spans="1:6" ht="15.6" x14ac:dyDescent="0.3">
      <c r="E20" s="10" t="s">
        <v>33</v>
      </c>
      <c r="F20" s="11">
        <f>SUM(F12,F15,F19,)</f>
        <v>0</v>
      </c>
    </row>
    <row r="21" spans="1:6" ht="15.75" customHeight="1" x14ac:dyDescent="0.35">
      <c r="E21" s="18" t="s">
        <v>34</v>
      </c>
      <c r="F21" s="19">
        <f>F20*1.23</f>
        <v>0</v>
      </c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43</v>
      </c>
    </row>
    <row r="2" spans="1:6" ht="14.4" x14ac:dyDescent="0.3">
      <c r="A2" t="s">
        <v>1</v>
      </c>
      <c r="B2" s="50" t="s">
        <v>60</v>
      </c>
      <c r="C2" s="51"/>
      <c r="D2" s="51"/>
      <c r="E2" s="51"/>
      <c r="F2" s="51"/>
    </row>
    <row r="3" spans="1:6" ht="14.4" x14ac:dyDescent="0.3">
      <c r="B3" s="3"/>
      <c r="C3" s="3"/>
      <c r="D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</row>
    <row r="5" spans="1:6" ht="14.4" x14ac:dyDescent="0.3">
      <c r="A5" s="5" t="s">
        <v>8</v>
      </c>
      <c r="B5" s="5" t="s">
        <v>9</v>
      </c>
      <c r="C5" s="5"/>
      <c r="D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8</v>
      </c>
    </row>
    <row r="7" spans="1:6" ht="14.4" x14ac:dyDescent="0.3">
      <c r="A7" s="6" t="s">
        <v>13</v>
      </c>
      <c r="B7" s="7" t="s">
        <v>14</v>
      </c>
      <c r="C7" s="7" t="s">
        <v>12</v>
      </c>
      <c r="D7" s="7">
        <v>2</v>
      </c>
    </row>
    <row r="8" spans="1:6" ht="14.4" x14ac:dyDescent="0.3">
      <c r="A8" s="6" t="s">
        <v>15</v>
      </c>
      <c r="B8" s="7" t="s">
        <v>16</v>
      </c>
      <c r="C8" s="7" t="s">
        <v>12</v>
      </c>
      <c r="D8" s="7">
        <v>3</v>
      </c>
    </row>
    <row r="9" spans="1:6" ht="14.4" x14ac:dyDescent="0.3">
      <c r="A9" s="6" t="s">
        <v>46</v>
      </c>
      <c r="B9" s="7" t="s">
        <v>61</v>
      </c>
      <c r="C9" s="7" t="s">
        <v>12</v>
      </c>
      <c r="D9" s="7">
        <v>2</v>
      </c>
    </row>
    <row r="10" spans="1:6" ht="14.4" x14ac:dyDescent="0.3">
      <c r="A10" s="6" t="s">
        <v>48</v>
      </c>
      <c r="B10" s="7" t="s">
        <v>50</v>
      </c>
      <c r="C10" s="7" t="s">
        <v>12</v>
      </c>
      <c r="D10" s="7">
        <v>3</v>
      </c>
    </row>
    <row r="11" spans="1:6" ht="14.4" x14ac:dyDescent="0.3">
      <c r="A11" s="6" t="s">
        <v>49</v>
      </c>
      <c r="B11" s="7" t="s">
        <v>52</v>
      </c>
      <c r="C11" s="7" t="s">
        <v>12</v>
      </c>
      <c r="D11" s="7">
        <v>6</v>
      </c>
    </row>
    <row r="12" spans="1:6" ht="14.4" x14ac:dyDescent="0.3">
      <c r="A12" s="6"/>
      <c r="B12" s="7"/>
      <c r="C12" s="7"/>
      <c r="D12" s="7"/>
    </row>
    <row r="13" spans="1:6" ht="14.4" x14ac:dyDescent="0.3">
      <c r="A13" s="12" t="s">
        <v>18</v>
      </c>
      <c r="B13" s="12" t="s">
        <v>19</v>
      </c>
      <c r="C13" s="12"/>
      <c r="D13" s="12"/>
    </row>
    <row r="14" spans="1:6" ht="14.4" x14ac:dyDescent="0.3">
      <c r="A14" s="6" t="s">
        <v>20</v>
      </c>
      <c r="B14" s="13" t="s">
        <v>21</v>
      </c>
      <c r="C14" s="14" t="s">
        <v>22</v>
      </c>
      <c r="D14" s="13">
        <v>26.78</v>
      </c>
    </row>
    <row r="15" spans="1:6" ht="14.4" x14ac:dyDescent="0.3">
      <c r="A15" s="6"/>
      <c r="B15" s="7"/>
      <c r="C15" s="7"/>
      <c r="D15" s="7"/>
    </row>
    <row r="16" spans="1:6" ht="14.4" x14ac:dyDescent="0.3">
      <c r="A16" s="12" t="s">
        <v>24</v>
      </c>
      <c r="B16" s="12" t="s">
        <v>38</v>
      </c>
      <c r="C16" s="12"/>
      <c r="D16" s="12"/>
    </row>
    <row r="17" spans="1:4" ht="14.4" x14ac:dyDescent="0.3">
      <c r="A17" s="7" t="s">
        <v>39</v>
      </c>
      <c r="B17" s="47" t="s">
        <v>53</v>
      </c>
      <c r="C17" s="45" t="s">
        <v>54</v>
      </c>
      <c r="D17" s="48">
        <v>34</v>
      </c>
    </row>
    <row r="18" spans="1:4" ht="14.4" x14ac:dyDescent="0.3">
      <c r="A18" s="7" t="s">
        <v>41</v>
      </c>
      <c r="B18" s="7" t="s">
        <v>57</v>
      </c>
      <c r="C18" s="7" t="s">
        <v>12</v>
      </c>
      <c r="D18" s="7">
        <v>34</v>
      </c>
    </row>
    <row r="19" spans="1:4" ht="14.4" x14ac:dyDescent="0.3">
      <c r="A19" s="7"/>
    </row>
    <row r="21" spans="1:4" ht="15.75" customHeight="1" x14ac:dyDescent="0.3"/>
    <row r="22" spans="1:4" ht="15.75" customHeight="1" x14ac:dyDescent="0.3"/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35</v>
      </c>
    </row>
    <row r="2" spans="1:6" ht="14.4" x14ac:dyDescent="0.3">
      <c r="A2" t="s">
        <v>1</v>
      </c>
      <c r="B2" s="50" t="s">
        <v>62</v>
      </c>
      <c r="C2" s="51"/>
      <c r="D2" s="51"/>
      <c r="E2" s="51"/>
      <c r="F2" s="51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34</v>
      </c>
      <c r="E6" s="8">
        <v>250</v>
      </c>
      <c r="F6" s="9">
        <f t="shared" ref="F6:F12" si="0">PRODUCT(D6*E6)</f>
        <v>8500</v>
      </c>
    </row>
    <row r="7" spans="1:6" ht="14.4" x14ac:dyDescent="0.3">
      <c r="A7" s="6" t="s">
        <v>13</v>
      </c>
      <c r="B7" s="7" t="s">
        <v>63</v>
      </c>
      <c r="C7" s="7" t="s">
        <v>12</v>
      </c>
      <c r="D7" s="7">
        <v>6</v>
      </c>
      <c r="E7" s="8">
        <v>150</v>
      </c>
      <c r="F7" s="9">
        <f t="shared" si="0"/>
        <v>900</v>
      </c>
    </row>
    <row r="8" spans="1:6" ht="14.4" x14ac:dyDescent="0.3">
      <c r="A8" s="6" t="s">
        <v>15</v>
      </c>
      <c r="B8" s="7" t="s">
        <v>64</v>
      </c>
      <c r="C8" s="7" t="s">
        <v>12</v>
      </c>
      <c r="D8" s="7">
        <v>1</v>
      </c>
      <c r="E8" s="8">
        <v>500</v>
      </c>
      <c r="F8" s="9">
        <f t="shared" si="0"/>
        <v>500</v>
      </c>
    </row>
    <row r="9" spans="1:6" ht="14.4" x14ac:dyDescent="0.3">
      <c r="A9" s="6" t="s">
        <v>46</v>
      </c>
      <c r="B9" s="7" t="s">
        <v>14</v>
      </c>
      <c r="C9" s="7" t="s">
        <v>12</v>
      </c>
      <c r="D9" s="7">
        <v>10</v>
      </c>
      <c r="E9" s="8">
        <v>100</v>
      </c>
      <c r="F9" s="9">
        <f t="shared" si="0"/>
        <v>1000</v>
      </c>
    </row>
    <row r="10" spans="1:6" ht="14.4" x14ac:dyDescent="0.3">
      <c r="A10" s="6" t="s">
        <v>48</v>
      </c>
      <c r="B10" s="7" t="s">
        <v>16</v>
      </c>
      <c r="C10" s="7" t="s">
        <v>12</v>
      </c>
      <c r="D10" s="7">
        <v>26</v>
      </c>
      <c r="E10" s="8">
        <v>230</v>
      </c>
      <c r="F10" s="9">
        <f t="shared" si="0"/>
        <v>5980</v>
      </c>
    </row>
    <row r="11" spans="1:6" ht="14.4" x14ac:dyDescent="0.3">
      <c r="A11" s="6" t="s">
        <v>49</v>
      </c>
      <c r="B11" s="7" t="s">
        <v>50</v>
      </c>
      <c r="C11" s="7" t="s">
        <v>12</v>
      </c>
      <c r="D11" s="7">
        <v>11</v>
      </c>
      <c r="E11" s="8">
        <v>60</v>
      </c>
      <c r="F11" s="9">
        <f t="shared" si="0"/>
        <v>660</v>
      </c>
    </row>
    <row r="12" spans="1:6" ht="14.4" x14ac:dyDescent="0.3">
      <c r="A12" s="6" t="s">
        <v>51</v>
      </c>
      <c r="B12" s="7" t="s">
        <v>52</v>
      </c>
      <c r="C12" s="7" t="s">
        <v>12</v>
      </c>
      <c r="D12" s="7">
        <v>12</v>
      </c>
      <c r="E12" s="8">
        <v>30</v>
      </c>
      <c r="F12" s="9">
        <f t="shared" si="0"/>
        <v>360</v>
      </c>
    </row>
    <row r="13" spans="1:6" ht="15.6" x14ac:dyDescent="0.3">
      <c r="A13" s="6"/>
      <c r="B13" s="7"/>
      <c r="C13" s="7"/>
      <c r="D13" s="7"/>
      <c r="E13" s="10" t="s">
        <v>17</v>
      </c>
      <c r="F13" s="11">
        <f>SUM(F6:F12)</f>
        <v>17900</v>
      </c>
    </row>
    <row r="14" spans="1:6" ht="14.4" x14ac:dyDescent="0.3">
      <c r="A14" s="12" t="s">
        <v>18</v>
      </c>
      <c r="B14" s="12" t="s">
        <v>19</v>
      </c>
      <c r="C14" s="12"/>
      <c r="D14" s="12"/>
      <c r="E14" s="12"/>
      <c r="F14" s="12"/>
    </row>
    <row r="15" spans="1:6" ht="14.4" x14ac:dyDescent="0.3">
      <c r="A15" s="6" t="s">
        <v>20</v>
      </c>
      <c r="B15" s="7" t="s">
        <v>21</v>
      </c>
      <c r="C15" s="7" t="s">
        <v>22</v>
      </c>
      <c r="D15" s="7">
        <v>99.46</v>
      </c>
      <c r="E15" s="8">
        <v>85</v>
      </c>
      <c r="F15" s="9">
        <f t="shared" ref="F15:F17" si="1">PRODUCT(D15*E15)</f>
        <v>8454.1</v>
      </c>
    </row>
    <row r="16" spans="1:6" ht="14.4" x14ac:dyDescent="0.3">
      <c r="A16" s="6" t="s">
        <v>65</v>
      </c>
      <c r="B16" s="7" t="s">
        <v>66</v>
      </c>
      <c r="C16" s="7" t="s">
        <v>22</v>
      </c>
      <c r="D16" s="7">
        <v>44.5</v>
      </c>
      <c r="E16" s="8">
        <v>90</v>
      </c>
      <c r="F16" s="9">
        <f t="shared" si="1"/>
        <v>4005</v>
      </c>
    </row>
    <row r="17" spans="1:6" ht="14.4" x14ac:dyDescent="0.3">
      <c r="A17" s="6" t="s">
        <v>67</v>
      </c>
      <c r="B17" s="7" t="s">
        <v>68</v>
      </c>
      <c r="C17" s="7" t="s">
        <v>22</v>
      </c>
      <c r="D17" s="7">
        <v>44.5</v>
      </c>
      <c r="E17" s="8">
        <v>60</v>
      </c>
      <c r="F17" s="9">
        <f t="shared" si="1"/>
        <v>2670</v>
      </c>
    </row>
    <row r="18" spans="1:6" ht="15.6" x14ac:dyDescent="0.3">
      <c r="A18" s="6"/>
      <c r="B18" s="7"/>
      <c r="C18" s="7"/>
      <c r="D18" s="7"/>
      <c r="E18" s="10" t="s">
        <v>23</v>
      </c>
      <c r="F18" s="11">
        <f>SUM(F15:F17)</f>
        <v>15129.1</v>
      </c>
    </row>
    <row r="19" spans="1:6" ht="14.4" x14ac:dyDescent="0.3">
      <c r="A19" s="12" t="s">
        <v>24</v>
      </c>
      <c r="B19" s="12" t="s">
        <v>38</v>
      </c>
      <c r="C19" s="12"/>
      <c r="D19" s="12"/>
      <c r="E19" s="12"/>
      <c r="F19" s="12"/>
    </row>
    <row r="20" spans="1:6" ht="14.4" x14ac:dyDescent="0.3">
      <c r="A20" s="7" t="s">
        <v>39</v>
      </c>
      <c r="B20" s="46" t="s">
        <v>69</v>
      </c>
      <c r="C20" s="46" t="s">
        <v>54</v>
      </c>
      <c r="D20" s="49">
        <v>42</v>
      </c>
      <c r="E20" s="46">
        <v>200</v>
      </c>
      <c r="F20" s="9">
        <f t="shared" ref="F20:F22" si="2">PRODUCT(D20*E20)</f>
        <v>8400</v>
      </c>
    </row>
    <row r="21" spans="1:6" ht="15.75" customHeight="1" x14ac:dyDescent="0.3">
      <c r="A21" s="7" t="s">
        <v>41</v>
      </c>
      <c r="B21" s="46" t="s">
        <v>70</v>
      </c>
      <c r="C21" s="46" t="s">
        <v>12</v>
      </c>
      <c r="D21" s="49">
        <v>8</v>
      </c>
      <c r="E21" s="46">
        <v>4000</v>
      </c>
      <c r="F21" s="9">
        <f t="shared" si="2"/>
        <v>32000</v>
      </c>
    </row>
    <row r="22" spans="1:6" ht="15.75" customHeight="1" x14ac:dyDescent="0.3">
      <c r="A22" s="7" t="s">
        <v>55</v>
      </c>
      <c r="B22" s="7" t="s">
        <v>59</v>
      </c>
      <c r="C22" s="7" t="s">
        <v>12</v>
      </c>
      <c r="D22" s="45">
        <v>1</v>
      </c>
      <c r="E22" s="46">
        <v>550</v>
      </c>
      <c r="F22" s="9">
        <f t="shared" si="2"/>
        <v>550</v>
      </c>
    </row>
    <row r="23" spans="1:6" ht="15.75" customHeight="1" x14ac:dyDescent="0.3">
      <c r="E23" s="10" t="s">
        <v>32</v>
      </c>
      <c r="F23" s="11">
        <f>SUM(F20:F21)</f>
        <v>40400</v>
      </c>
    </row>
    <row r="24" spans="1:6" ht="15.75" customHeight="1" x14ac:dyDescent="0.3">
      <c r="E24" s="10" t="s">
        <v>33</v>
      </c>
      <c r="F24" s="11">
        <f>SUM(F13,F18,F23,)</f>
        <v>73429.100000000006</v>
      </c>
    </row>
    <row r="25" spans="1:6" ht="15.75" customHeight="1" x14ac:dyDescent="0.35">
      <c r="E25" s="18" t="s">
        <v>34</v>
      </c>
      <c r="F25" s="19">
        <f>F24*1.23</f>
        <v>90317.793000000005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50" t="s">
        <v>62</v>
      </c>
      <c r="C2" s="51"/>
      <c r="D2" s="51"/>
      <c r="E2" s="51"/>
      <c r="F2" s="51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34</v>
      </c>
      <c r="E6" s="8"/>
      <c r="F6" s="9">
        <f t="shared" ref="F6:F12" si="0">PRODUCT(D6*E6)</f>
        <v>0</v>
      </c>
    </row>
    <row r="7" spans="1:6" ht="14.4" x14ac:dyDescent="0.3">
      <c r="A7" s="6" t="s">
        <v>13</v>
      </c>
      <c r="B7" s="7" t="s">
        <v>63</v>
      </c>
      <c r="C7" s="7" t="s">
        <v>12</v>
      </c>
      <c r="D7" s="7">
        <v>6</v>
      </c>
      <c r="E7" s="8"/>
      <c r="F7" s="9">
        <f t="shared" si="0"/>
        <v>0</v>
      </c>
    </row>
    <row r="8" spans="1:6" ht="14.4" x14ac:dyDescent="0.3">
      <c r="A8" s="6" t="s">
        <v>15</v>
      </c>
      <c r="B8" s="7" t="s">
        <v>64</v>
      </c>
      <c r="C8" s="7" t="s">
        <v>12</v>
      </c>
      <c r="D8" s="7">
        <v>1</v>
      </c>
      <c r="E8" s="8"/>
      <c r="F8" s="9">
        <f t="shared" si="0"/>
        <v>0</v>
      </c>
    </row>
    <row r="9" spans="1:6" ht="14.4" x14ac:dyDescent="0.3">
      <c r="A9" s="6" t="s">
        <v>46</v>
      </c>
      <c r="B9" s="7" t="s">
        <v>14</v>
      </c>
      <c r="C9" s="7" t="s">
        <v>12</v>
      </c>
      <c r="D9" s="7">
        <v>10</v>
      </c>
      <c r="E9" s="8"/>
      <c r="F9" s="9">
        <f t="shared" si="0"/>
        <v>0</v>
      </c>
    </row>
    <row r="10" spans="1:6" ht="14.4" x14ac:dyDescent="0.3">
      <c r="A10" s="6" t="s">
        <v>48</v>
      </c>
      <c r="B10" s="7" t="s">
        <v>16</v>
      </c>
      <c r="C10" s="7" t="s">
        <v>12</v>
      </c>
      <c r="D10" s="7">
        <v>26</v>
      </c>
      <c r="E10" s="8"/>
      <c r="F10" s="9">
        <f t="shared" si="0"/>
        <v>0</v>
      </c>
    </row>
    <row r="11" spans="1:6" ht="14.4" x14ac:dyDescent="0.3">
      <c r="A11" s="6" t="s">
        <v>49</v>
      </c>
      <c r="B11" s="7" t="s">
        <v>50</v>
      </c>
      <c r="C11" s="7" t="s">
        <v>12</v>
      </c>
      <c r="D11" s="7">
        <v>11</v>
      </c>
      <c r="E11" s="8"/>
      <c r="F11" s="9">
        <f t="shared" si="0"/>
        <v>0</v>
      </c>
    </row>
    <row r="12" spans="1:6" ht="14.4" x14ac:dyDescent="0.3">
      <c r="A12" s="6" t="s">
        <v>51</v>
      </c>
      <c r="B12" s="7" t="s">
        <v>52</v>
      </c>
      <c r="C12" s="7" t="s">
        <v>12</v>
      </c>
      <c r="D12" s="7">
        <v>12</v>
      </c>
      <c r="E12" s="8"/>
      <c r="F12" s="9">
        <f t="shared" si="0"/>
        <v>0</v>
      </c>
    </row>
    <row r="13" spans="1:6" ht="15.6" x14ac:dyDescent="0.3">
      <c r="A13" s="6"/>
      <c r="B13" s="7"/>
      <c r="C13" s="7"/>
      <c r="D13" s="7"/>
      <c r="E13" s="10" t="s">
        <v>17</v>
      </c>
      <c r="F13" s="11">
        <f>SUM(F6:F12)</f>
        <v>0</v>
      </c>
    </row>
    <row r="14" spans="1:6" ht="14.4" x14ac:dyDescent="0.3">
      <c r="A14" s="12" t="s">
        <v>18</v>
      </c>
      <c r="B14" s="12" t="s">
        <v>19</v>
      </c>
      <c r="C14" s="12"/>
      <c r="D14" s="12"/>
      <c r="E14" s="12"/>
      <c r="F14" s="12"/>
    </row>
    <row r="15" spans="1:6" ht="14.4" x14ac:dyDescent="0.3">
      <c r="A15" s="6" t="s">
        <v>20</v>
      </c>
      <c r="B15" s="7" t="s">
        <v>21</v>
      </c>
      <c r="C15" s="7" t="s">
        <v>22</v>
      </c>
      <c r="D15" s="7">
        <v>99.46</v>
      </c>
      <c r="E15" s="7"/>
      <c r="F15" s="9">
        <f t="shared" ref="F15:F17" si="1">PRODUCT(D15*E15)</f>
        <v>0</v>
      </c>
    </row>
    <row r="16" spans="1:6" ht="14.4" x14ac:dyDescent="0.3">
      <c r="A16" s="6" t="s">
        <v>65</v>
      </c>
      <c r="B16" s="7" t="s">
        <v>66</v>
      </c>
      <c r="C16" s="7" t="s">
        <v>22</v>
      </c>
      <c r="D16" s="7">
        <v>44.5</v>
      </c>
      <c r="E16" s="7"/>
      <c r="F16" s="9">
        <f t="shared" si="1"/>
        <v>0</v>
      </c>
    </row>
    <row r="17" spans="1:6" ht="14.4" x14ac:dyDescent="0.3">
      <c r="A17" s="6" t="s">
        <v>67</v>
      </c>
      <c r="B17" s="7" t="s">
        <v>68</v>
      </c>
      <c r="C17" s="7" t="s">
        <v>22</v>
      </c>
      <c r="D17" s="7">
        <v>44.5</v>
      </c>
      <c r="E17" s="7"/>
      <c r="F17" s="9">
        <f t="shared" si="1"/>
        <v>0</v>
      </c>
    </row>
    <row r="18" spans="1:6" ht="15.6" x14ac:dyDescent="0.3">
      <c r="A18" s="6"/>
      <c r="B18" s="7"/>
      <c r="C18" s="7"/>
      <c r="D18" s="7"/>
      <c r="E18" s="10" t="s">
        <v>23</v>
      </c>
      <c r="F18" s="11">
        <f>SUM(F15:F17)</f>
        <v>0</v>
      </c>
    </row>
    <row r="19" spans="1:6" ht="14.4" x14ac:dyDescent="0.3">
      <c r="A19" s="12" t="s">
        <v>24</v>
      </c>
      <c r="B19" s="12" t="s">
        <v>38</v>
      </c>
      <c r="C19" s="12"/>
      <c r="D19" s="12"/>
      <c r="E19" s="12"/>
      <c r="F19" s="12"/>
    </row>
    <row r="20" spans="1:6" ht="14.4" x14ac:dyDescent="0.3">
      <c r="A20" s="7" t="s">
        <v>39</v>
      </c>
      <c r="B20" s="46" t="s">
        <v>69</v>
      </c>
      <c r="C20" s="46" t="s">
        <v>54</v>
      </c>
      <c r="D20" s="49">
        <v>42</v>
      </c>
      <c r="E20" s="46"/>
      <c r="F20" s="9">
        <f t="shared" ref="F20:F22" si="2">PRODUCT(D20*E20)</f>
        <v>0</v>
      </c>
    </row>
    <row r="21" spans="1:6" ht="15.75" customHeight="1" x14ac:dyDescent="0.3">
      <c r="A21" s="7" t="s">
        <v>41</v>
      </c>
      <c r="B21" s="46" t="s">
        <v>70</v>
      </c>
      <c r="C21" s="46" t="s">
        <v>12</v>
      </c>
      <c r="D21" s="49">
        <v>8</v>
      </c>
      <c r="E21" s="46"/>
      <c r="F21" s="9">
        <f t="shared" si="2"/>
        <v>0</v>
      </c>
    </row>
    <row r="22" spans="1:6" ht="15.75" customHeight="1" x14ac:dyDescent="0.3">
      <c r="A22" s="7" t="s">
        <v>55</v>
      </c>
      <c r="B22" s="7" t="s">
        <v>59</v>
      </c>
      <c r="C22" s="7" t="s">
        <v>12</v>
      </c>
      <c r="D22" s="45">
        <v>1</v>
      </c>
      <c r="E22" s="46"/>
      <c r="F22" s="9">
        <f t="shared" si="2"/>
        <v>0</v>
      </c>
    </row>
    <row r="23" spans="1:6" ht="15.75" customHeight="1" x14ac:dyDescent="0.3">
      <c r="E23" s="10" t="s">
        <v>32</v>
      </c>
      <c r="F23" s="11">
        <f>SUM(F20:F21)</f>
        <v>0</v>
      </c>
    </row>
    <row r="24" spans="1:6" ht="15.75" customHeight="1" x14ac:dyDescent="0.3">
      <c r="E24" s="10" t="s">
        <v>33</v>
      </c>
      <c r="F24" s="11">
        <f>SUM(F13,F18,F23,)</f>
        <v>0</v>
      </c>
    </row>
    <row r="25" spans="1:6" ht="15.75" customHeight="1" x14ac:dyDescent="0.35">
      <c r="E25" s="18" t="s">
        <v>34</v>
      </c>
      <c r="F25" s="19">
        <f>F24*1.23</f>
        <v>0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  <col min="7" max="11" width="8.6640625" customWidth="1"/>
  </cols>
  <sheetData>
    <row r="1" spans="1:6" ht="15.6" x14ac:dyDescent="0.3">
      <c r="B1" s="2" t="s">
        <v>43</v>
      </c>
    </row>
    <row r="2" spans="1:6" ht="14.4" x14ac:dyDescent="0.3">
      <c r="A2" t="s">
        <v>1</v>
      </c>
      <c r="B2" s="50" t="s">
        <v>62</v>
      </c>
      <c r="C2" s="51"/>
      <c r="D2" s="51"/>
      <c r="E2" s="51"/>
      <c r="F2" s="51"/>
    </row>
    <row r="3" spans="1:6" ht="14.4" x14ac:dyDescent="0.3">
      <c r="B3" s="3"/>
      <c r="C3" s="3"/>
      <c r="D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</row>
    <row r="5" spans="1:6" ht="14.4" x14ac:dyDescent="0.3">
      <c r="A5" s="5" t="s">
        <v>8</v>
      </c>
      <c r="B5" s="5" t="s">
        <v>9</v>
      </c>
      <c r="C5" s="5"/>
      <c r="D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34</v>
      </c>
    </row>
    <row r="7" spans="1:6" ht="14.4" x14ac:dyDescent="0.3">
      <c r="A7" s="6" t="s">
        <v>13</v>
      </c>
      <c r="B7" s="7" t="s">
        <v>63</v>
      </c>
      <c r="C7" s="7" t="s">
        <v>12</v>
      </c>
      <c r="D7" s="7">
        <v>6</v>
      </c>
    </row>
    <row r="8" spans="1:6" ht="14.4" x14ac:dyDescent="0.3">
      <c r="A8" s="6" t="s">
        <v>15</v>
      </c>
      <c r="B8" s="7" t="s">
        <v>64</v>
      </c>
      <c r="C8" s="7" t="s">
        <v>12</v>
      </c>
      <c r="D8" s="7">
        <v>1</v>
      </c>
    </row>
    <row r="9" spans="1:6" ht="14.4" x14ac:dyDescent="0.3">
      <c r="A9" s="6" t="s">
        <v>46</v>
      </c>
      <c r="B9" s="7" t="s">
        <v>14</v>
      </c>
      <c r="C9" s="7" t="s">
        <v>12</v>
      </c>
      <c r="D9" s="7">
        <v>10</v>
      </c>
    </row>
    <row r="10" spans="1:6" ht="14.4" x14ac:dyDescent="0.3">
      <c r="A10" s="6" t="s">
        <v>48</v>
      </c>
      <c r="B10" s="7" t="s">
        <v>16</v>
      </c>
      <c r="C10" s="7" t="s">
        <v>12</v>
      </c>
      <c r="D10" s="7">
        <v>26</v>
      </c>
    </row>
    <row r="11" spans="1:6" ht="14.4" x14ac:dyDescent="0.3">
      <c r="A11" s="6" t="s">
        <v>49</v>
      </c>
      <c r="B11" s="7" t="s">
        <v>50</v>
      </c>
      <c r="C11" s="7" t="s">
        <v>12</v>
      </c>
      <c r="D11" s="7">
        <v>11</v>
      </c>
    </row>
    <row r="12" spans="1:6" ht="14.4" x14ac:dyDescent="0.3">
      <c r="A12" s="6" t="s">
        <v>51</v>
      </c>
      <c r="B12" s="7" t="s">
        <v>52</v>
      </c>
      <c r="C12" s="7" t="s">
        <v>12</v>
      </c>
      <c r="D12" s="7">
        <v>12</v>
      </c>
    </row>
    <row r="13" spans="1:6" ht="14.4" x14ac:dyDescent="0.3">
      <c r="A13" s="6"/>
      <c r="B13" s="7"/>
      <c r="C13" s="7"/>
      <c r="D13" s="7"/>
    </row>
    <row r="14" spans="1:6" ht="14.4" x14ac:dyDescent="0.3">
      <c r="A14" s="12" t="s">
        <v>18</v>
      </c>
      <c r="B14" s="12" t="s">
        <v>19</v>
      </c>
      <c r="C14" s="12"/>
      <c r="D14" s="12"/>
    </row>
    <row r="15" spans="1:6" ht="14.4" x14ac:dyDescent="0.3">
      <c r="A15" s="6" t="s">
        <v>20</v>
      </c>
      <c r="B15" s="7" t="s">
        <v>21</v>
      </c>
      <c r="C15" s="7" t="s">
        <v>22</v>
      </c>
      <c r="D15" s="7">
        <v>99.46</v>
      </c>
    </row>
    <row r="16" spans="1:6" ht="14.4" x14ac:dyDescent="0.3">
      <c r="A16" s="6" t="s">
        <v>65</v>
      </c>
      <c r="B16" s="7" t="s">
        <v>66</v>
      </c>
      <c r="C16" s="7" t="s">
        <v>22</v>
      </c>
      <c r="D16" s="7">
        <v>44.5</v>
      </c>
    </row>
    <row r="17" spans="1:4" ht="14.4" x14ac:dyDescent="0.3">
      <c r="A17" s="6" t="s">
        <v>67</v>
      </c>
      <c r="B17" s="7" t="s">
        <v>68</v>
      </c>
      <c r="C17" s="7" t="s">
        <v>22</v>
      </c>
      <c r="D17" s="7">
        <v>44.5</v>
      </c>
    </row>
    <row r="18" spans="1:4" ht="14.4" x14ac:dyDescent="0.3">
      <c r="A18" s="6"/>
      <c r="B18" s="7"/>
      <c r="C18" s="7"/>
      <c r="D18" s="7"/>
    </row>
    <row r="19" spans="1:4" ht="14.4" x14ac:dyDescent="0.3">
      <c r="A19" s="12" t="s">
        <v>24</v>
      </c>
      <c r="B19" s="12" t="s">
        <v>38</v>
      </c>
      <c r="C19" s="12"/>
      <c r="D19" s="12"/>
    </row>
    <row r="20" spans="1:4" ht="14.4" x14ac:dyDescent="0.3">
      <c r="A20" s="7" t="s">
        <v>39</v>
      </c>
      <c r="B20" s="46" t="s">
        <v>69</v>
      </c>
      <c r="C20" s="46" t="s">
        <v>54</v>
      </c>
      <c r="D20" s="49">
        <v>42</v>
      </c>
    </row>
    <row r="21" spans="1:4" ht="15.75" customHeight="1" x14ac:dyDescent="0.3">
      <c r="A21" s="7" t="s">
        <v>41</v>
      </c>
      <c r="B21" s="46" t="s">
        <v>70</v>
      </c>
      <c r="C21" s="46" t="s">
        <v>12</v>
      </c>
      <c r="D21" s="49">
        <v>8</v>
      </c>
    </row>
    <row r="22" spans="1:4" ht="15.75" customHeight="1" x14ac:dyDescent="0.3">
      <c r="A22" s="7" t="s">
        <v>55</v>
      </c>
      <c r="B22" s="7" t="s">
        <v>59</v>
      </c>
      <c r="C22" s="7" t="s">
        <v>12</v>
      </c>
      <c r="D22" s="45">
        <v>1</v>
      </c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126.6640625" customWidth="1"/>
    <col min="3" max="3" width="4.5546875" customWidth="1"/>
    <col min="4" max="4" width="6.5546875" customWidth="1"/>
    <col min="5" max="5" width="30" customWidth="1"/>
    <col min="6" max="6" width="16.6640625" customWidth="1"/>
    <col min="7" max="11" width="8.6640625" customWidth="1"/>
  </cols>
  <sheetData>
    <row r="1" spans="1:6" ht="15.6" x14ac:dyDescent="0.3">
      <c r="A1" s="1"/>
      <c r="B1" s="2" t="s">
        <v>0</v>
      </c>
    </row>
    <row r="2" spans="1:6" ht="14.4" x14ac:dyDescent="0.3">
      <c r="A2" t="s">
        <v>1</v>
      </c>
      <c r="B2" s="50" t="s">
        <v>2</v>
      </c>
      <c r="C2" s="51"/>
      <c r="D2" s="51"/>
      <c r="E2" s="51"/>
      <c r="F2" s="51"/>
    </row>
    <row r="3" spans="1:6" ht="14.4" x14ac:dyDescent="0.3">
      <c r="B3" s="3"/>
      <c r="C3" s="3"/>
      <c r="D3" s="3"/>
      <c r="E3" s="3"/>
      <c r="F3" s="3"/>
    </row>
    <row r="4" spans="1:6" ht="15.6" x14ac:dyDescent="0.3">
      <c r="A4" s="4" t="s">
        <v>3</v>
      </c>
      <c r="B4" s="4" t="s">
        <v>4</v>
      </c>
      <c r="C4" s="4" t="s">
        <v>5</v>
      </c>
      <c r="D4" s="31"/>
      <c r="E4" s="32"/>
      <c r="F4" s="33"/>
    </row>
    <row r="5" spans="1:6" ht="14.4" x14ac:dyDescent="0.3">
      <c r="A5" s="5" t="s">
        <v>8</v>
      </c>
      <c r="B5" s="5" t="s">
        <v>9</v>
      </c>
      <c r="C5" s="5"/>
      <c r="D5" s="34"/>
      <c r="E5" s="35"/>
      <c r="F5" s="36"/>
    </row>
    <row r="6" spans="1:6" ht="14.4" x14ac:dyDescent="0.3">
      <c r="A6" s="6" t="s">
        <v>10</v>
      </c>
      <c r="B6" s="7" t="s">
        <v>11</v>
      </c>
      <c r="C6" s="7" t="s">
        <v>12</v>
      </c>
      <c r="D6" s="37">
        <v>5</v>
      </c>
      <c r="E6" s="38"/>
      <c r="F6" s="22"/>
    </row>
    <row r="7" spans="1:6" ht="14.4" x14ac:dyDescent="0.3">
      <c r="A7" s="6" t="s">
        <v>13</v>
      </c>
      <c r="B7" s="7" t="s">
        <v>14</v>
      </c>
      <c r="C7" s="7" t="s">
        <v>12</v>
      </c>
      <c r="D7" s="37">
        <v>2</v>
      </c>
      <c r="E7" s="38"/>
      <c r="F7" s="22"/>
    </row>
    <row r="8" spans="1:6" ht="14.4" x14ac:dyDescent="0.3">
      <c r="A8" s="6" t="s">
        <v>15</v>
      </c>
      <c r="B8" s="7" t="s">
        <v>16</v>
      </c>
      <c r="C8" s="7" t="s">
        <v>12</v>
      </c>
      <c r="D8" s="37">
        <v>3</v>
      </c>
      <c r="E8" s="38"/>
      <c r="F8" s="22"/>
    </row>
    <row r="9" spans="1:6" ht="15.6" x14ac:dyDescent="0.3">
      <c r="A9" s="6"/>
      <c r="B9" s="7"/>
      <c r="C9" s="7"/>
      <c r="D9" s="37"/>
      <c r="E9" s="39"/>
      <c r="F9" s="28"/>
    </row>
    <row r="10" spans="1:6" ht="14.4" x14ac:dyDescent="0.3">
      <c r="A10" s="12" t="s">
        <v>18</v>
      </c>
      <c r="B10" s="12" t="s">
        <v>19</v>
      </c>
      <c r="C10" s="12"/>
      <c r="D10" s="40"/>
      <c r="E10" s="41"/>
      <c r="F10" s="20"/>
    </row>
    <row r="11" spans="1:6" ht="14.4" x14ac:dyDescent="0.3">
      <c r="A11" s="6" t="s">
        <v>20</v>
      </c>
      <c r="B11" s="13" t="s">
        <v>21</v>
      </c>
      <c r="C11" s="14" t="s">
        <v>22</v>
      </c>
      <c r="D11" s="42">
        <v>2.1</v>
      </c>
      <c r="E11" s="43"/>
      <c r="F11" s="26"/>
    </row>
    <row r="12" spans="1:6" ht="14.4" x14ac:dyDescent="0.3">
      <c r="A12" s="6"/>
      <c r="B12" s="7"/>
      <c r="C12" s="14"/>
      <c r="D12" s="42"/>
      <c r="E12" s="43"/>
      <c r="F12" s="26"/>
    </row>
    <row r="13" spans="1:6" ht="15.6" x14ac:dyDescent="0.3">
      <c r="A13" s="6"/>
      <c r="B13" s="7"/>
      <c r="C13" s="7"/>
      <c r="D13" s="37"/>
      <c r="E13" s="39"/>
      <c r="F13" s="28"/>
    </row>
    <row r="14" spans="1:6" ht="14.4" x14ac:dyDescent="0.3">
      <c r="A14" s="12" t="s">
        <v>24</v>
      </c>
      <c r="B14" s="12" t="s">
        <v>25</v>
      </c>
      <c r="C14" s="12"/>
      <c r="D14" s="40"/>
      <c r="E14" s="41"/>
      <c r="F14" s="20"/>
    </row>
    <row r="15" spans="1:6" ht="14.4" x14ac:dyDescent="0.3">
      <c r="A15" s="7" t="s">
        <v>26</v>
      </c>
      <c r="B15" s="7" t="s">
        <v>27</v>
      </c>
      <c r="C15" s="7" t="s">
        <v>12</v>
      </c>
      <c r="D15" s="37">
        <v>2</v>
      </c>
      <c r="E15" s="38"/>
      <c r="F15" s="22"/>
    </row>
    <row r="16" spans="1:6" ht="14.4" x14ac:dyDescent="0.3">
      <c r="A16" s="7" t="s">
        <v>28</v>
      </c>
      <c r="B16" s="7" t="s">
        <v>29</v>
      </c>
      <c r="C16" s="7" t="s">
        <v>12</v>
      </c>
      <c r="D16" s="37">
        <v>8</v>
      </c>
      <c r="E16" s="38"/>
      <c r="F16" s="22"/>
    </row>
    <row r="17" spans="1:6" ht="14.4" x14ac:dyDescent="0.3">
      <c r="A17" s="7" t="s">
        <v>30</v>
      </c>
      <c r="B17" s="7" t="s">
        <v>31</v>
      </c>
      <c r="C17" s="7" t="s">
        <v>12</v>
      </c>
      <c r="D17" s="37">
        <v>1</v>
      </c>
      <c r="E17" s="38"/>
      <c r="F17" s="22"/>
    </row>
    <row r="18" spans="1:6" ht="15.6" x14ac:dyDescent="0.3">
      <c r="A18" s="7"/>
      <c r="B18" s="17"/>
      <c r="C18" s="17"/>
      <c r="D18" s="44"/>
      <c r="E18" s="39"/>
      <c r="F18" s="28"/>
    </row>
    <row r="19" spans="1:6" ht="15.6" x14ac:dyDescent="0.3">
      <c r="E19" s="27"/>
      <c r="F19" s="28"/>
    </row>
    <row r="20" spans="1:6" ht="18" x14ac:dyDescent="0.35">
      <c r="E20" s="29"/>
      <c r="F20" s="30"/>
    </row>
    <row r="21" spans="1:6" ht="15.75" customHeight="1" x14ac:dyDescent="0.3">
      <c r="A21" s="20"/>
      <c r="B21" s="23"/>
      <c r="C21" s="24"/>
      <c r="D21" s="24"/>
    </row>
    <row r="22" spans="1:6" ht="15.75" customHeight="1" x14ac:dyDescent="0.3">
      <c r="A22" s="20"/>
      <c r="B22" s="23"/>
      <c r="C22" s="24"/>
      <c r="D22" s="24"/>
      <c r="E22" s="25"/>
    </row>
    <row r="23" spans="1:6" ht="15.75" customHeight="1" x14ac:dyDescent="0.3">
      <c r="A23" s="20"/>
      <c r="B23" s="23"/>
      <c r="C23" s="24"/>
      <c r="D23" s="24"/>
      <c r="E23" s="25"/>
    </row>
    <row r="24" spans="1:6" ht="15.75" customHeight="1" x14ac:dyDescent="0.3">
      <c r="E24" s="27"/>
    </row>
    <row r="25" spans="1:6" ht="15.75" customHeight="1" x14ac:dyDescent="0.3">
      <c r="E25" s="27"/>
    </row>
    <row r="26" spans="1:6" ht="15.75" customHeight="1" x14ac:dyDescent="0.35">
      <c r="E26" s="29"/>
    </row>
    <row r="27" spans="1:6" ht="15.75" customHeight="1" x14ac:dyDescent="0.3">
      <c r="A27" s="1"/>
    </row>
    <row r="28" spans="1:6" ht="15.75" customHeight="1" x14ac:dyDescent="0.3">
      <c r="A28" s="1"/>
    </row>
    <row r="29" spans="1:6" ht="15.75" customHeight="1" x14ac:dyDescent="0.3">
      <c r="A29" s="1"/>
    </row>
    <row r="30" spans="1:6" ht="15.75" customHeight="1" x14ac:dyDescent="0.3">
      <c r="A30" s="1"/>
    </row>
    <row r="31" spans="1:6" ht="15.75" customHeight="1" x14ac:dyDescent="0.3">
      <c r="A31" s="1"/>
    </row>
    <row r="32" spans="1:6" ht="15.75" customHeight="1" x14ac:dyDescent="0.3">
      <c r="A32" s="1"/>
    </row>
    <row r="33" spans="1:6" ht="15.75" customHeight="1" x14ac:dyDescent="0.3">
      <c r="A33" s="1"/>
      <c r="F33" s="26"/>
    </row>
    <row r="34" spans="1:6" ht="15.75" customHeight="1" x14ac:dyDescent="0.3">
      <c r="A34" s="1"/>
      <c r="F34" s="26"/>
    </row>
    <row r="35" spans="1:6" ht="15.75" customHeight="1" x14ac:dyDescent="0.3">
      <c r="A35" s="1"/>
      <c r="F35" s="28"/>
    </row>
    <row r="36" spans="1:6" ht="15.75" customHeight="1" x14ac:dyDescent="0.3">
      <c r="A36" s="1"/>
      <c r="F36" s="28"/>
    </row>
    <row r="37" spans="1:6" ht="15.75" customHeight="1" x14ac:dyDescent="0.35">
      <c r="A37" s="1"/>
      <c r="F37" s="30"/>
    </row>
    <row r="38" spans="1:6" ht="15.75" customHeight="1" x14ac:dyDescent="0.3">
      <c r="A38" s="1"/>
    </row>
    <row r="39" spans="1:6" ht="15.75" customHeight="1" x14ac:dyDescent="0.3">
      <c r="A39" s="1"/>
    </row>
    <row r="40" spans="1:6" ht="15.75" customHeight="1" x14ac:dyDescent="0.3">
      <c r="A40" s="1"/>
    </row>
    <row r="41" spans="1:6" ht="15.75" customHeight="1" x14ac:dyDescent="0.3">
      <c r="A41" s="1"/>
    </row>
    <row r="42" spans="1:6" ht="15.75" customHeight="1" x14ac:dyDescent="0.3">
      <c r="A42" s="1"/>
    </row>
    <row r="43" spans="1:6" ht="15.75" customHeight="1" x14ac:dyDescent="0.3">
      <c r="A43" s="1"/>
    </row>
    <row r="44" spans="1:6" ht="15.75" customHeight="1" x14ac:dyDescent="0.3">
      <c r="A44" s="1"/>
    </row>
    <row r="45" spans="1:6" ht="15.75" customHeight="1" x14ac:dyDescent="0.3">
      <c r="A45" s="1"/>
    </row>
    <row r="46" spans="1:6" ht="15.75" customHeight="1" x14ac:dyDescent="0.3">
      <c r="A46" s="1"/>
    </row>
    <row r="47" spans="1:6" ht="15.75" customHeight="1" x14ac:dyDescent="0.3">
      <c r="A47" s="1"/>
    </row>
    <row r="48" spans="1:6" ht="15.75" customHeight="1" x14ac:dyDescent="0.3">
      <c r="A48" s="1"/>
    </row>
    <row r="49" spans="1:1" ht="15.75" customHeight="1" x14ac:dyDescent="0.3">
      <c r="A49" s="1"/>
    </row>
    <row r="50" spans="1:1" ht="15.75" customHeight="1" x14ac:dyDescent="0.3">
      <c r="A50" s="1"/>
    </row>
    <row r="51" spans="1:1" ht="15.75" customHeight="1" x14ac:dyDescent="0.3">
      <c r="A51" s="1"/>
    </row>
    <row r="52" spans="1:1" ht="15.75" customHeight="1" x14ac:dyDescent="0.3">
      <c r="A52" s="1"/>
    </row>
    <row r="53" spans="1:1" ht="15.75" customHeight="1" x14ac:dyDescent="0.3">
      <c r="A53" s="1"/>
    </row>
    <row r="54" spans="1:1" ht="15.75" customHeight="1" x14ac:dyDescent="0.3">
      <c r="A54" s="1"/>
    </row>
    <row r="55" spans="1:1" ht="15.75" customHeight="1" x14ac:dyDescent="0.3">
      <c r="A55" s="1"/>
    </row>
    <row r="56" spans="1:1" ht="15.75" customHeight="1" x14ac:dyDescent="0.3">
      <c r="A56" s="1"/>
    </row>
    <row r="57" spans="1:1" ht="15.75" customHeight="1" x14ac:dyDescent="0.3">
      <c r="A57" s="1"/>
    </row>
    <row r="58" spans="1:1" ht="15.75" customHeight="1" x14ac:dyDescent="0.3">
      <c r="A58" s="1"/>
    </row>
    <row r="59" spans="1:1" ht="15.75" customHeight="1" x14ac:dyDescent="0.3">
      <c r="A59" s="1"/>
    </row>
    <row r="60" spans="1:1" ht="15.75" customHeight="1" x14ac:dyDescent="0.3">
      <c r="A60" s="1"/>
    </row>
    <row r="61" spans="1:1" ht="15.75" customHeight="1" x14ac:dyDescent="0.3">
      <c r="A61" s="1"/>
    </row>
    <row r="62" spans="1:1" ht="15.75" customHeight="1" x14ac:dyDescent="0.3">
      <c r="A62" s="1"/>
    </row>
    <row r="63" spans="1:1" ht="15.75" customHeight="1" x14ac:dyDescent="0.3">
      <c r="A63" s="1"/>
    </row>
    <row r="64" spans="1:1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</sheetData>
  <mergeCells count="1">
    <mergeCell ref="B2:F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35</v>
      </c>
    </row>
    <row r="2" spans="1:6" ht="14.4" x14ac:dyDescent="0.3">
      <c r="A2" t="s">
        <v>1</v>
      </c>
      <c r="B2" s="50" t="s">
        <v>36</v>
      </c>
      <c r="C2" s="51"/>
      <c r="D2" s="51"/>
      <c r="E2" s="51"/>
      <c r="F2" s="51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2</v>
      </c>
      <c r="E6" s="8">
        <v>250</v>
      </c>
      <c r="F6" s="9">
        <f t="shared" ref="F6:F8" si="0">PRODUCT(D6*E6)</f>
        <v>500</v>
      </c>
    </row>
    <row r="7" spans="1:6" ht="14.4" x14ac:dyDescent="0.3">
      <c r="A7" s="6" t="s">
        <v>13</v>
      </c>
      <c r="B7" s="7" t="s">
        <v>14</v>
      </c>
      <c r="C7" s="7" t="s">
        <v>12</v>
      </c>
      <c r="D7" s="7">
        <v>2</v>
      </c>
      <c r="E7" s="8">
        <v>100</v>
      </c>
      <c r="F7" s="9">
        <f t="shared" si="0"/>
        <v>200</v>
      </c>
    </row>
    <row r="8" spans="1:6" ht="14.4" x14ac:dyDescent="0.3">
      <c r="A8" s="6" t="s">
        <v>15</v>
      </c>
      <c r="B8" s="7" t="s">
        <v>16</v>
      </c>
      <c r="C8" s="7" t="s">
        <v>12</v>
      </c>
      <c r="D8" s="7">
        <v>2</v>
      </c>
      <c r="E8" s="8">
        <v>230</v>
      </c>
      <c r="F8" s="9">
        <f t="shared" si="0"/>
        <v>460</v>
      </c>
    </row>
    <row r="9" spans="1:6" ht="15.6" x14ac:dyDescent="0.3">
      <c r="A9" s="6"/>
      <c r="B9" s="7"/>
      <c r="C9" s="7"/>
      <c r="D9" s="7"/>
      <c r="E9" s="10" t="s">
        <v>17</v>
      </c>
      <c r="F9" s="11">
        <f>SUM(F6:F8)</f>
        <v>1160</v>
      </c>
    </row>
    <row r="10" spans="1:6" ht="14.4" x14ac:dyDescent="0.3">
      <c r="A10" s="12" t="s">
        <v>18</v>
      </c>
      <c r="B10" s="12" t="s">
        <v>19</v>
      </c>
      <c r="C10" s="12"/>
      <c r="D10" s="12"/>
      <c r="E10" s="12"/>
      <c r="F10" s="12"/>
    </row>
    <row r="11" spans="1:6" ht="14.4" x14ac:dyDescent="0.3">
      <c r="A11" s="6" t="s">
        <v>20</v>
      </c>
      <c r="B11" s="6" t="s">
        <v>21</v>
      </c>
      <c r="C11" s="6" t="s">
        <v>22</v>
      </c>
      <c r="D11" s="13">
        <v>1.86</v>
      </c>
      <c r="E11" s="15">
        <v>85</v>
      </c>
      <c r="F11" s="16">
        <f>PRODUCT(D11*E11)</f>
        <v>158.1</v>
      </c>
    </row>
    <row r="12" spans="1:6" ht="15.6" x14ac:dyDescent="0.3">
      <c r="A12" s="6"/>
      <c r="B12" s="7"/>
      <c r="C12" s="7"/>
      <c r="D12" s="7"/>
      <c r="E12" s="10" t="s">
        <v>23</v>
      </c>
      <c r="F12" s="11">
        <f>SUM(F11)</f>
        <v>158.1</v>
      </c>
    </row>
    <row r="13" spans="1:6" ht="14.4" x14ac:dyDescent="0.3">
      <c r="A13" s="12" t="s">
        <v>24</v>
      </c>
      <c r="B13" s="12" t="s">
        <v>38</v>
      </c>
      <c r="C13" s="12"/>
      <c r="D13" s="12"/>
      <c r="E13" s="12"/>
      <c r="F13" s="12"/>
    </row>
    <row r="14" spans="1:6" ht="14.4" x14ac:dyDescent="0.3">
      <c r="A14" s="7" t="s">
        <v>39</v>
      </c>
      <c r="B14" s="45" t="s">
        <v>40</v>
      </c>
      <c r="C14" s="45" t="s">
        <v>12</v>
      </c>
      <c r="D14" s="45">
        <v>1</v>
      </c>
      <c r="E14" s="15">
        <v>6000</v>
      </c>
      <c r="F14" s="16">
        <f t="shared" ref="F14:F15" si="1">PRODUCT(D14*E14)</f>
        <v>6000</v>
      </c>
    </row>
    <row r="15" spans="1:6" ht="14.4" x14ac:dyDescent="0.3">
      <c r="A15" s="7" t="s">
        <v>41</v>
      </c>
      <c r="B15" s="45" t="s">
        <v>29</v>
      </c>
      <c r="C15" s="45" t="s">
        <v>12</v>
      </c>
      <c r="D15" s="45">
        <v>8</v>
      </c>
      <c r="E15" s="15">
        <v>200</v>
      </c>
      <c r="F15" s="16">
        <f t="shared" si="1"/>
        <v>1600</v>
      </c>
    </row>
    <row r="16" spans="1:6" ht="15.6" x14ac:dyDescent="0.3">
      <c r="E16" s="10" t="s">
        <v>32</v>
      </c>
      <c r="F16" s="11">
        <f>SUM(F14:F15)</f>
        <v>7600</v>
      </c>
    </row>
    <row r="17" spans="5:6" ht="15.6" x14ac:dyDescent="0.3">
      <c r="E17" s="10" t="s">
        <v>33</v>
      </c>
      <c r="F17" s="11">
        <f>SUM(F9,F12,F16,)</f>
        <v>8918.1</v>
      </c>
    </row>
    <row r="18" spans="5:6" ht="18" x14ac:dyDescent="0.35">
      <c r="E18" s="18" t="s">
        <v>34</v>
      </c>
      <c r="F18" s="19">
        <f>F17*1.23</f>
        <v>10969.263000000001</v>
      </c>
    </row>
    <row r="21" spans="5:6" ht="15.75" customHeight="1" x14ac:dyDescent="0.3"/>
    <row r="22" spans="5:6" ht="15.75" customHeight="1" x14ac:dyDescent="0.3"/>
    <row r="23" spans="5:6" ht="15.75" customHeight="1" x14ac:dyDescent="0.3"/>
    <row r="24" spans="5:6" ht="15.75" customHeight="1" x14ac:dyDescent="0.3"/>
    <row r="25" spans="5:6" ht="15.75" customHeight="1" x14ac:dyDescent="0.3"/>
    <row r="26" spans="5:6" ht="15.75" customHeight="1" x14ac:dyDescent="0.3"/>
    <row r="27" spans="5:6" ht="15.75" customHeight="1" x14ac:dyDescent="0.3"/>
    <row r="28" spans="5:6" ht="15.75" customHeight="1" x14ac:dyDescent="0.3"/>
    <row r="29" spans="5:6" ht="15.75" customHeight="1" x14ac:dyDescent="0.3"/>
    <row r="30" spans="5:6" ht="15.75" customHeight="1" x14ac:dyDescent="0.3"/>
    <row r="31" spans="5:6" ht="15.75" customHeight="1" x14ac:dyDescent="0.3"/>
    <row r="32" spans="5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42</v>
      </c>
    </row>
    <row r="2" spans="1:6" ht="14.4" x14ac:dyDescent="0.3">
      <c r="A2" t="s">
        <v>1</v>
      </c>
      <c r="B2" s="50" t="s">
        <v>36</v>
      </c>
      <c r="C2" s="51"/>
      <c r="D2" s="51"/>
      <c r="E2" s="51"/>
      <c r="F2" s="51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2</v>
      </c>
      <c r="E6" s="8"/>
      <c r="F6" s="9">
        <f t="shared" ref="F6:F8" si="0">PRODUCT(D6*E6)</f>
        <v>0</v>
      </c>
    </row>
    <row r="7" spans="1:6" ht="14.4" x14ac:dyDescent="0.3">
      <c r="A7" s="6" t="s">
        <v>13</v>
      </c>
      <c r="B7" s="7" t="s">
        <v>14</v>
      </c>
      <c r="C7" s="7" t="s">
        <v>12</v>
      </c>
      <c r="D7" s="7">
        <v>2</v>
      </c>
      <c r="E7" s="8"/>
      <c r="F7" s="9">
        <f t="shared" si="0"/>
        <v>0</v>
      </c>
    </row>
    <row r="8" spans="1:6" ht="14.4" x14ac:dyDescent="0.3">
      <c r="A8" s="6" t="s">
        <v>15</v>
      </c>
      <c r="B8" s="7" t="s">
        <v>16</v>
      </c>
      <c r="C8" s="7" t="s">
        <v>12</v>
      </c>
      <c r="D8" s="7">
        <v>2</v>
      </c>
      <c r="E8" s="8"/>
      <c r="F8" s="9">
        <f t="shared" si="0"/>
        <v>0</v>
      </c>
    </row>
    <row r="9" spans="1:6" ht="15.6" x14ac:dyDescent="0.3">
      <c r="A9" s="6"/>
      <c r="B9" s="7"/>
      <c r="C9" s="7"/>
      <c r="D9" s="7"/>
      <c r="E9" s="10" t="s">
        <v>17</v>
      </c>
      <c r="F9" s="11">
        <f>SUM(F6:F8)</f>
        <v>0</v>
      </c>
    </row>
    <row r="10" spans="1:6" ht="14.4" x14ac:dyDescent="0.3">
      <c r="A10" s="12" t="s">
        <v>18</v>
      </c>
      <c r="B10" s="12" t="s">
        <v>19</v>
      </c>
      <c r="C10" s="12"/>
      <c r="D10" s="12"/>
      <c r="E10" s="12"/>
      <c r="F10" s="12"/>
    </row>
    <row r="11" spans="1:6" ht="14.4" x14ac:dyDescent="0.3">
      <c r="A11" s="6" t="s">
        <v>20</v>
      </c>
      <c r="B11" s="6" t="s">
        <v>21</v>
      </c>
      <c r="C11" s="6" t="s">
        <v>22</v>
      </c>
      <c r="D11" s="13">
        <v>1.86</v>
      </c>
      <c r="E11" s="15"/>
      <c r="F11" s="16">
        <f>PRODUCT(D11*E11)</f>
        <v>0</v>
      </c>
    </row>
    <row r="12" spans="1:6" ht="15.6" x14ac:dyDescent="0.3">
      <c r="A12" s="6"/>
      <c r="B12" s="7"/>
      <c r="C12" s="7"/>
      <c r="D12" s="7"/>
      <c r="E12" s="10" t="s">
        <v>23</v>
      </c>
      <c r="F12" s="11">
        <f>SUM(F11)</f>
        <v>0</v>
      </c>
    </row>
    <row r="13" spans="1:6" ht="14.4" x14ac:dyDescent="0.3">
      <c r="A13" s="12" t="s">
        <v>24</v>
      </c>
      <c r="B13" s="12" t="s">
        <v>38</v>
      </c>
      <c r="C13" s="12"/>
      <c r="D13" s="12"/>
      <c r="E13" s="12"/>
      <c r="F13" s="12"/>
    </row>
    <row r="14" spans="1:6" ht="14.4" x14ac:dyDescent="0.3">
      <c r="A14" s="7" t="s">
        <v>39</v>
      </c>
      <c r="B14" s="45" t="s">
        <v>40</v>
      </c>
      <c r="C14" s="45" t="s">
        <v>12</v>
      </c>
      <c r="D14" s="45">
        <v>1</v>
      </c>
      <c r="E14" s="45"/>
      <c r="F14" s="16">
        <f t="shared" ref="F14:F15" si="1">PRODUCT(D14*E14)</f>
        <v>0</v>
      </c>
    </row>
    <row r="15" spans="1:6" ht="14.4" x14ac:dyDescent="0.3">
      <c r="A15" s="7" t="s">
        <v>41</v>
      </c>
      <c r="B15" s="45" t="s">
        <v>29</v>
      </c>
      <c r="C15" s="45" t="s">
        <v>12</v>
      </c>
      <c r="D15" s="45">
        <v>8</v>
      </c>
      <c r="E15" s="45"/>
      <c r="F15" s="16">
        <f t="shared" si="1"/>
        <v>0</v>
      </c>
    </row>
    <row r="16" spans="1:6" ht="15.6" x14ac:dyDescent="0.3">
      <c r="E16" s="10" t="s">
        <v>32</v>
      </c>
      <c r="F16" s="11">
        <f>SUM(F14:F15)</f>
        <v>0</v>
      </c>
    </row>
    <row r="17" spans="5:6" ht="15.6" x14ac:dyDescent="0.3">
      <c r="E17" s="10" t="s">
        <v>33</v>
      </c>
      <c r="F17" s="11">
        <f>SUM(F9,F12,F16,)</f>
        <v>0</v>
      </c>
    </row>
    <row r="18" spans="5:6" ht="18" x14ac:dyDescent="0.35">
      <c r="E18" s="18" t="s">
        <v>34</v>
      </c>
      <c r="F18" s="19">
        <f>F17*1.23</f>
        <v>0</v>
      </c>
    </row>
    <row r="21" spans="5:6" ht="15.75" customHeight="1" x14ac:dyDescent="0.3"/>
    <row r="22" spans="5:6" ht="15.75" customHeight="1" x14ac:dyDescent="0.3"/>
    <row r="23" spans="5:6" ht="15.75" customHeight="1" x14ac:dyDescent="0.3"/>
    <row r="24" spans="5:6" ht="15.75" customHeight="1" x14ac:dyDescent="0.3"/>
    <row r="25" spans="5:6" ht="15.75" customHeight="1" x14ac:dyDescent="0.3"/>
    <row r="26" spans="5:6" ht="15.75" customHeight="1" x14ac:dyDescent="0.3"/>
    <row r="27" spans="5:6" ht="15.75" customHeight="1" x14ac:dyDescent="0.3"/>
    <row r="28" spans="5:6" ht="15.75" customHeight="1" x14ac:dyDescent="0.3"/>
    <row r="29" spans="5:6" ht="15.75" customHeight="1" x14ac:dyDescent="0.3"/>
    <row r="30" spans="5:6" ht="15.75" customHeight="1" x14ac:dyDescent="0.3"/>
    <row r="31" spans="5:6" ht="15.75" customHeight="1" x14ac:dyDescent="0.3"/>
    <row r="32" spans="5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43</v>
      </c>
    </row>
    <row r="2" spans="1:6" ht="14.4" x14ac:dyDescent="0.3">
      <c r="A2" t="s">
        <v>1</v>
      </c>
      <c r="B2" s="50" t="s">
        <v>36</v>
      </c>
      <c r="C2" s="51"/>
      <c r="D2" s="51"/>
      <c r="E2" s="51"/>
      <c r="F2" s="51"/>
    </row>
    <row r="3" spans="1:6" ht="14.4" x14ac:dyDescent="0.3">
      <c r="B3" s="3"/>
      <c r="C3" s="3"/>
      <c r="D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</row>
    <row r="5" spans="1:6" ht="14.4" x14ac:dyDescent="0.3">
      <c r="A5" s="5" t="s">
        <v>8</v>
      </c>
      <c r="B5" s="5" t="s">
        <v>9</v>
      </c>
      <c r="C5" s="5"/>
      <c r="D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2</v>
      </c>
    </row>
    <row r="7" spans="1:6" ht="14.4" x14ac:dyDescent="0.3">
      <c r="A7" s="6" t="s">
        <v>13</v>
      </c>
      <c r="B7" s="7" t="s">
        <v>14</v>
      </c>
      <c r="C7" s="7" t="s">
        <v>12</v>
      </c>
      <c r="D7" s="7">
        <v>2</v>
      </c>
    </row>
    <row r="8" spans="1:6" ht="14.4" x14ac:dyDescent="0.3">
      <c r="A8" s="6" t="s">
        <v>15</v>
      </c>
      <c r="B8" s="7" t="s">
        <v>16</v>
      </c>
      <c r="C8" s="7" t="s">
        <v>12</v>
      </c>
      <c r="D8" s="7">
        <v>2</v>
      </c>
    </row>
    <row r="9" spans="1:6" ht="14.4" x14ac:dyDescent="0.3">
      <c r="A9" s="6"/>
      <c r="B9" s="7"/>
      <c r="C9" s="7"/>
      <c r="D9" s="7"/>
    </row>
    <row r="10" spans="1:6" ht="14.4" x14ac:dyDescent="0.3">
      <c r="A10" s="12" t="s">
        <v>18</v>
      </c>
      <c r="B10" s="12" t="s">
        <v>19</v>
      </c>
      <c r="C10" s="12"/>
      <c r="D10" s="12"/>
    </row>
    <row r="11" spans="1:6" ht="14.4" x14ac:dyDescent="0.3">
      <c r="A11" s="6" t="s">
        <v>20</v>
      </c>
      <c r="B11" s="6" t="s">
        <v>21</v>
      </c>
      <c r="C11" s="6" t="s">
        <v>22</v>
      </c>
      <c r="D11" s="13">
        <v>1.86</v>
      </c>
    </row>
    <row r="12" spans="1:6" ht="14.4" x14ac:dyDescent="0.3">
      <c r="A12" s="6"/>
      <c r="B12" s="7"/>
      <c r="C12" s="7"/>
      <c r="D12" s="7"/>
    </row>
    <row r="13" spans="1:6" ht="14.4" x14ac:dyDescent="0.3">
      <c r="A13" s="12" t="s">
        <v>24</v>
      </c>
      <c r="B13" s="12" t="s">
        <v>38</v>
      </c>
      <c r="C13" s="12"/>
      <c r="D13" s="12"/>
    </row>
    <row r="14" spans="1:6" ht="14.4" x14ac:dyDescent="0.3">
      <c r="A14" s="7" t="s">
        <v>39</v>
      </c>
      <c r="B14" s="45" t="s">
        <v>40</v>
      </c>
      <c r="C14" s="45" t="s">
        <v>12</v>
      </c>
      <c r="D14" s="45">
        <v>1</v>
      </c>
    </row>
    <row r="15" spans="1:6" ht="14.4" x14ac:dyDescent="0.3">
      <c r="A15" s="7" t="s">
        <v>41</v>
      </c>
      <c r="B15" s="45" t="s">
        <v>29</v>
      </c>
      <c r="C15" s="45" t="s">
        <v>12</v>
      </c>
      <c r="D15" s="45">
        <v>8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35</v>
      </c>
    </row>
    <row r="2" spans="1:6" ht="14.4" x14ac:dyDescent="0.3">
      <c r="A2" t="s">
        <v>1</v>
      </c>
      <c r="B2" s="50" t="s">
        <v>44</v>
      </c>
      <c r="C2" s="51"/>
      <c r="D2" s="51"/>
      <c r="E2" s="51"/>
      <c r="F2" s="51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7</v>
      </c>
      <c r="E6" s="8">
        <v>250</v>
      </c>
      <c r="F6" s="9">
        <f t="shared" ref="F6:F12" si="0">PRODUCT(D6*E6)</f>
        <v>1750</v>
      </c>
    </row>
    <row r="7" spans="1:6" ht="14.4" x14ac:dyDescent="0.3">
      <c r="A7" s="6" t="s">
        <v>13</v>
      </c>
      <c r="B7" s="7" t="s">
        <v>45</v>
      </c>
      <c r="C7" s="7" t="s">
        <v>12</v>
      </c>
      <c r="D7" s="7">
        <v>5</v>
      </c>
      <c r="E7" s="8">
        <v>700</v>
      </c>
      <c r="F7" s="9">
        <f t="shared" si="0"/>
        <v>3500</v>
      </c>
    </row>
    <row r="8" spans="1:6" ht="14.4" x14ac:dyDescent="0.3">
      <c r="A8" s="6" t="s">
        <v>15</v>
      </c>
      <c r="B8" s="7" t="s">
        <v>14</v>
      </c>
      <c r="C8" s="7" t="s">
        <v>12</v>
      </c>
      <c r="D8" s="7">
        <v>7</v>
      </c>
      <c r="E8" s="8">
        <v>100</v>
      </c>
      <c r="F8" s="9">
        <f t="shared" si="0"/>
        <v>700</v>
      </c>
    </row>
    <row r="9" spans="1:6" ht="14.4" x14ac:dyDescent="0.3">
      <c r="A9" s="6" t="s">
        <v>46</v>
      </c>
      <c r="B9" s="7" t="s">
        <v>47</v>
      </c>
      <c r="C9" s="7" t="s">
        <v>12</v>
      </c>
      <c r="D9" s="7">
        <v>1</v>
      </c>
      <c r="E9" s="8">
        <v>500</v>
      </c>
      <c r="F9" s="9">
        <f t="shared" si="0"/>
        <v>500</v>
      </c>
    </row>
    <row r="10" spans="1:6" ht="14.4" x14ac:dyDescent="0.3">
      <c r="A10" s="6" t="s">
        <v>48</v>
      </c>
      <c r="B10" s="7" t="s">
        <v>16</v>
      </c>
      <c r="C10" s="7" t="s">
        <v>12</v>
      </c>
      <c r="D10" s="7">
        <v>8</v>
      </c>
      <c r="E10" s="8">
        <v>230</v>
      </c>
      <c r="F10" s="9">
        <f t="shared" si="0"/>
        <v>1840</v>
      </c>
    </row>
    <row r="11" spans="1:6" ht="14.4" x14ac:dyDescent="0.3">
      <c r="A11" s="6" t="s">
        <v>49</v>
      </c>
      <c r="B11" s="7" t="s">
        <v>50</v>
      </c>
      <c r="C11" s="7" t="s">
        <v>12</v>
      </c>
      <c r="D11" s="7">
        <v>3</v>
      </c>
      <c r="E11" s="8">
        <v>60</v>
      </c>
      <c r="F11" s="9">
        <f t="shared" si="0"/>
        <v>180</v>
      </c>
    </row>
    <row r="12" spans="1:6" ht="14.4" x14ac:dyDescent="0.3">
      <c r="A12" s="6" t="s">
        <v>51</v>
      </c>
      <c r="B12" s="7" t="s">
        <v>52</v>
      </c>
      <c r="C12" s="7" t="s">
        <v>12</v>
      </c>
      <c r="D12" s="7">
        <v>3</v>
      </c>
      <c r="E12" s="8">
        <v>30</v>
      </c>
      <c r="F12" s="9">
        <f t="shared" si="0"/>
        <v>90</v>
      </c>
    </row>
    <row r="13" spans="1:6" ht="15.6" x14ac:dyDescent="0.3">
      <c r="A13" s="6"/>
      <c r="B13" s="7"/>
      <c r="C13" s="7"/>
      <c r="D13" s="7"/>
      <c r="E13" s="10" t="s">
        <v>17</v>
      </c>
      <c r="F13" s="11">
        <f>SUM(F6:F12)</f>
        <v>8560</v>
      </c>
    </row>
    <row r="14" spans="1:6" ht="14.4" x14ac:dyDescent="0.3">
      <c r="A14" s="12" t="s">
        <v>18</v>
      </c>
      <c r="B14" s="12" t="s">
        <v>19</v>
      </c>
      <c r="C14" s="12"/>
      <c r="D14" s="12"/>
      <c r="E14" s="12"/>
      <c r="F14" s="12"/>
    </row>
    <row r="15" spans="1:6" ht="14.4" x14ac:dyDescent="0.3">
      <c r="A15" s="6" t="s">
        <v>20</v>
      </c>
      <c r="B15" s="7" t="s">
        <v>21</v>
      </c>
      <c r="C15" s="7" t="s">
        <v>22</v>
      </c>
      <c r="D15" s="7">
        <v>16.84</v>
      </c>
      <c r="E15" s="8">
        <v>85</v>
      </c>
      <c r="F15" s="9">
        <f>PRODUCT(D15*E15)</f>
        <v>1431.4</v>
      </c>
    </row>
    <row r="16" spans="1:6" ht="15.6" x14ac:dyDescent="0.3">
      <c r="B16" s="7"/>
      <c r="C16" s="7"/>
      <c r="D16" s="7"/>
      <c r="E16" s="10" t="s">
        <v>23</v>
      </c>
      <c r="F16" s="11">
        <f>SUM(F15)</f>
        <v>1431.4</v>
      </c>
    </row>
    <row r="17" spans="1:6" ht="14.4" x14ac:dyDescent="0.3">
      <c r="A17" s="12" t="s">
        <v>24</v>
      </c>
      <c r="B17" s="12" t="s">
        <v>38</v>
      </c>
      <c r="C17" s="12"/>
      <c r="D17" s="12"/>
      <c r="E17" s="12"/>
      <c r="F17" s="12"/>
    </row>
    <row r="18" spans="1:6" ht="14.4" x14ac:dyDescent="0.3">
      <c r="A18" s="7" t="s">
        <v>39</v>
      </c>
      <c r="B18" s="7" t="s">
        <v>53</v>
      </c>
      <c r="C18" s="7" t="s">
        <v>54</v>
      </c>
      <c r="D18" s="7">
        <v>6</v>
      </c>
      <c r="E18" s="8">
        <v>300</v>
      </c>
      <c r="F18" s="9">
        <f t="shared" ref="F18:F22" si="1">PRODUCT(D18*E18)</f>
        <v>1800</v>
      </c>
    </row>
    <row r="19" spans="1:6" ht="14.4" x14ac:dyDescent="0.3">
      <c r="A19" s="7" t="s">
        <v>41</v>
      </c>
      <c r="B19" s="7" t="s">
        <v>40</v>
      </c>
      <c r="C19" s="7" t="s">
        <v>12</v>
      </c>
      <c r="D19" s="7">
        <v>2</v>
      </c>
      <c r="E19" s="8">
        <v>6000</v>
      </c>
      <c r="F19" s="9">
        <f t="shared" si="1"/>
        <v>12000</v>
      </c>
    </row>
    <row r="20" spans="1:6" ht="14.4" x14ac:dyDescent="0.3">
      <c r="A20" s="7" t="s">
        <v>55</v>
      </c>
      <c r="B20" s="7" t="s">
        <v>29</v>
      </c>
      <c r="C20" s="7" t="s">
        <v>12</v>
      </c>
      <c r="D20" s="7">
        <v>16</v>
      </c>
      <c r="E20" s="8">
        <v>200</v>
      </c>
      <c r="F20" s="9">
        <f t="shared" si="1"/>
        <v>3200</v>
      </c>
    </row>
    <row r="21" spans="1:6" ht="15.75" customHeight="1" x14ac:dyDescent="0.3">
      <c r="A21" s="7" t="s">
        <v>56</v>
      </c>
      <c r="B21" s="7" t="s">
        <v>57</v>
      </c>
      <c r="C21" s="7" t="s">
        <v>12</v>
      </c>
      <c r="D21" s="7">
        <v>6</v>
      </c>
      <c r="E21" s="8">
        <v>600</v>
      </c>
      <c r="F21" s="9">
        <f t="shared" si="1"/>
        <v>3600</v>
      </c>
    </row>
    <row r="22" spans="1:6" ht="15.75" customHeight="1" x14ac:dyDescent="0.3">
      <c r="A22" s="7" t="s">
        <v>58</v>
      </c>
      <c r="B22" s="7" t="s">
        <v>59</v>
      </c>
      <c r="C22" s="7" t="s">
        <v>12</v>
      </c>
      <c r="D22" s="7">
        <v>1</v>
      </c>
      <c r="E22" s="8">
        <v>550</v>
      </c>
      <c r="F22" s="9">
        <f t="shared" si="1"/>
        <v>550</v>
      </c>
    </row>
    <row r="23" spans="1:6" ht="15.75" customHeight="1" x14ac:dyDescent="0.3">
      <c r="E23" s="10" t="s">
        <v>32</v>
      </c>
      <c r="F23" s="11">
        <f>SUM(F18:F21)</f>
        <v>20600</v>
      </c>
    </row>
    <row r="24" spans="1:6" ht="15.75" customHeight="1" x14ac:dyDescent="0.3">
      <c r="E24" s="10" t="s">
        <v>33</v>
      </c>
      <c r="F24" s="11">
        <f>SUM(F13,F16,F23,)</f>
        <v>30591.4</v>
      </c>
    </row>
    <row r="25" spans="1:6" ht="15.75" customHeight="1" x14ac:dyDescent="0.35">
      <c r="E25" s="18" t="s">
        <v>34</v>
      </c>
      <c r="F25" s="19">
        <f>F24*1.23</f>
        <v>37627.421999999999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0</v>
      </c>
    </row>
    <row r="2" spans="1:6" ht="14.4" x14ac:dyDescent="0.3">
      <c r="A2" t="s">
        <v>1</v>
      </c>
      <c r="B2" s="50" t="s">
        <v>44</v>
      </c>
      <c r="C2" s="51"/>
      <c r="D2" s="51"/>
      <c r="E2" s="51"/>
      <c r="F2" s="51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7</v>
      </c>
      <c r="E6" s="8"/>
      <c r="F6" s="9">
        <f t="shared" ref="F6:F12" si="0">PRODUCT(D6*E6)</f>
        <v>0</v>
      </c>
    </row>
    <row r="7" spans="1:6" ht="14.4" x14ac:dyDescent="0.3">
      <c r="A7" s="6" t="s">
        <v>13</v>
      </c>
      <c r="B7" s="7" t="s">
        <v>45</v>
      </c>
      <c r="C7" s="7" t="s">
        <v>12</v>
      </c>
      <c r="D7" s="7">
        <v>5</v>
      </c>
      <c r="E7" s="8"/>
      <c r="F7" s="9">
        <f t="shared" si="0"/>
        <v>0</v>
      </c>
    </row>
    <row r="8" spans="1:6" ht="14.4" x14ac:dyDescent="0.3">
      <c r="A8" s="6" t="s">
        <v>15</v>
      </c>
      <c r="B8" s="7" t="s">
        <v>14</v>
      </c>
      <c r="C8" s="7" t="s">
        <v>12</v>
      </c>
      <c r="D8" s="7">
        <v>7</v>
      </c>
      <c r="E8" s="8"/>
      <c r="F8" s="9">
        <f t="shared" si="0"/>
        <v>0</v>
      </c>
    </row>
    <row r="9" spans="1:6" ht="14.4" x14ac:dyDescent="0.3">
      <c r="A9" s="6" t="s">
        <v>46</v>
      </c>
      <c r="B9" s="7" t="s">
        <v>47</v>
      </c>
      <c r="C9" s="7" t="s">
        <v>12</v>
      </c>
      <c r="D9" s="7">
        <v>1</v>
      </c>
      <c r="E9" s="8"/>
      <c r="F9" s="9">
        <f t="shared" si="0"/>
        <v>0</v>
      </c>
    </row>
    <row r="10" spans="1:6" ht="14.4" x14ac:dyDescent="0.3">
      <c r="A10" s="6" t="s">
        <v>48</v>
      </c>
      <c r="B10" s="7" t="s">
        <v>16</v>
      </c>
      <c r="C10" s="7" t="s">
        <v>12</v>
      </c>
      <c r="D10" s="7">
        <v>8</v>
      </c>
      <c r="E10" s="8"/>
      <c r="F10" s="9">
        <f t="shared" si="0"/>
        <v>0</v>
      </c>
    </row>
    <row r="11" spans="1:6" ht="14.4" x14ac:dyDescent="0.3">
      <c r="A11" s="6" t="s">
        <v>49</v>
      </c>
      <c r="B11" s="7" t="s">
        <v>50</v>
      </c>
      <c r="C11" s="7" t="s">
        <v>12</v>
      </c>
      <c r="D11" s="7">
        <v>3</v>
      </c>
      <c r="E11" s="8"/>
      <c r="F11" s="9">
        <f t="shared" si="0"/>
        <v>0</v>
      </c>
    </row>
    <row r="12" spans="1:6" ht="14.4" x14ac:dyDescent="0.3">
      <c r="A12" s="6" t="s">
        <v>51</v>
      </c>
      <c r="B12" s="7" t="s">
        <v>52</v>
      </c>
      <c r="C12" s="7" t="s">
        <v>12</v>
      </c>
      <c r="D12" s="7">
        <v>3</v>
      </c>
      <c r="E12" s="8"/>
      <c r="F12" s="9">
        <f t="shared" si="0"/>
        <v>0</v>
      </c>
    </row>
    <row r="13" spans="1:6" ht="15.6" x14ac:dyDescent="0.3">
      <c r="A13" s="6"/>
      <c r="B13" s="7"/>
      <c r="C13" s="7"/>
      <c r="D13" s="7"/>
      <c r="E13" s="10" t="s">
        <v>17</v>
      </c>
      <c r="F13" s="11">
        <f>SUM(F6:F12)</f>
        <v>0</v>
      </c>
    </row>
    <row r="14" spans="1:6" ht="14.4" x14ac:dyDescent="0.3">
      <c r="A14" s="12" t="s">
        <v>18</v>
      </c>
      <c r="B14" s="12" t="s">
        <v>19</v>
      </c>
      <c r="C14" s="12"/>
      <c r="D14" s="12"/>
      <c r="E14" s="12"/>
      <c r="F14" s="12"/>
    </row>
    <row r="15" spans="1:6" ht="14.4" x14ac:dyDescent="0.3">
      <c r="A15" s="6" t="s">
        <v>20</v>
      </c>
      <c r="B15" s="7" t="s">
        <v>21</v>
      </c>
      <c r="C15" s="7" t="s">
        <v>22</v>
      </c>
      <c r="D15" s="7">
        <v>16.84</v>
      </c>
      <c r="E15" s="7"/>
      <c r="F15" s="9">
        <f>PRODUCT(D15*E15)</f>
        <v>0</v>
      </c>
    </row>
    <row r="16" spans="1:6" ht="15.6" x14ac:dyDescent="0.3">
      <c r="B16" s="7"/>
      <c r="C16" s="7"/>
      <c r="D16" s="7"/>
      <c r="E16" s="10" t="s">
        <v>23</v>
      </c>
      <c r="F16" s="11">
        <f>SUM(F15)</f>
        <v>0</v>
      </c>
    </row>
    <row r="17" spans="1:6" ht="14.4" x14ac:dyDescent="0.3">
      <c r="A17" s="12" t="s">
        <v>24</v>
      </c>
      <c r="B17" s="12" t="s">
        <v>38</v>
      </c>
      <c r="C17" s="12"/>
      <c r="D17" s="12"/>
      <c r="E17" s="12"/>
      <c r="F17" s="12"/>
    </row>
    <row r="18" spans="1:6" ht="14.4" x14ac:dyDescent="0.3">
      <c r="A18" s="7" t="s">
        <v>39</v>
      </c>
      <c r="B18" s="7" t="s">
        <v>53</v>
      </c>
      <c r="C18" s="7" t="s">
        <v>54</v>
      </c>
      <c r="D18" s="7">
        <v>6</v>
      </c>
      <c r="E18" s="7"/>
      <c r="F18" s="9">
        <f t="shared" ref="F18:F22" si="1">PRODUCT(D18*E18)</f>
        <v>0</v>
      </c>
    </row>
    <row r="19" spans="1:6" ht="14.4" x14ac:dyDescent="0.3">
      <c r="A19" s="7" t="s">
        <v>41</v>
      </c>
      <c r="B19" s="7" t="s">
        <v>40</v>
      </c>
      <c r="C19" s="7" t="s">
        <v>12</v>
      </c>
      <c r="D19" s="7">
        <v>2</v>
      </c>
      <c r="E19" s="7"/>
      <c r="F19" s="9">
        <f t="shared" si="1"/>
        <v>0</v>
      </c>
    </row>
    <row r="20" spans="1:6" ht="14.4" x14ac:dyDescent="0.3">
      <c r="A20" s="7" t="s">
        <v>55</v>
      </c>
      <c r="B20" s="7" t="s">
        <v>29</v>
      </c>
      <c r="C20" s="7" t="s">
        <v>12</v>
      </c>
      <c r="D20" s="7">
        <v>16</v>
      </c>
      <c r="E20" s="7"/>
      <c r="F20" s="9">
        <f t="shared" si="1"/>
        <v>0</v>
      </c>
    </row>
    <row r="21" spans="1:6" ht="15.75" customHeight="1" x14ac:dyDescent="0.3">
      <c r="A21" s="7" t="s">
        <v>56</v>
      </c>
      <c r="B21" s="7" t="s">
        <v>57</v>
      </c>
      <c r="C21" s="7" t="s">
        <v>12</v>
      </c>
      <c r="D21" s="7">
        <v>6</v>
      </c>
      <c r="E21" s="46"/>
      <c r="F21" s="9">
        <f t="shared" si="1"/>
        <v>0</v>
      </c>
    </row>
    <row r="22" spans="1:6" ht="15.75" customHeight="1" x14ac:dyDescent="0.3">
      <c r="A22" s="7" t="s">
        <v>58</v>
      </c>
      <c r="B22" s="7" t="s">
        <v>59</v>
      </c>
      <c r="C22" s="7" t="s">
        <v>12</v>
      </c>
      <c r="D22" s="7">
        <v>1</v>
      </c>
      <c r="E22" s="46"/>
      <c r="F22" s="9">
        <f t="shared" si="1"/>
        <v>0</v>
      </c>
    </row>
    <row r="23" spans="1:6" ht="15.75" customHeight="1" x14ac:dyDescent="0.3">
      <c r="E23" s="10" t="s">
        <v>32</v>
      </c>
      <c r="F23" s="11">
        <f>SUM(F18:F21)</f>
        <v>0</v>
      </c>
    </row>
    <row r="24" spans="1:6" ht="15.75" customHeight="1" x14ac:dyDescent="0.3">
      <c r="E24" s="10" t="s">
        <v>33</v>
      </c>
      <c r="F24" s="11">
        <f>SUM(F13,F16,F23,)</f>
        <v>0</v>
      </c>
    </row>
    <row r="25" spans="1:6" ht="15.75" customHeight="1" x14ac:dyDescent="0.35">
      <c r="E25" s="18" t="s">
        <v>34</v>
      </c>
      <c r="F25" s="19">
        <f>F24*1.23</f>
        <v>0</v>
      </c>
    </row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43</v>
      </c>
    </row>
    <row r="2" spans="1:6" ht="14.4" x14ac:dyDescent="0.3">
      <c r="A2" t="s">
        <v>1</v>
      </c>
      <c r="B2" s="50" t="s">
        <v>44</v>
      </c>
      <c r="C2" s="51"/>
      <c r="D2" s="51"/>
      <c r="E2" s="51"/>
      <c r="F2" s="51"/>
    </row>
    <row r="3" spans="1:6" ht="14.4" x14ac:dyDescent="0.3">
      <c r="B3" s="3"/>
      <c r="C3" s="3"/>
      <c r="D3" s="3"/>
    </row>
    <row r="4" spans="1:6" ht="15.6" x14ac:dyDescent="0.3">
      <c r="A4" s="4" t="s">
        <v>3</v>
      </c>
      <c r="B4" s="4" t="s">
        <v>4</v>
      </c>
      <c r="C4" s="4" t="s">
        <v>5</v>
      </c>
      <c r="D4" s="4" t="s">
        <v>37</v>
      </c>
    </row>
    <row r="5" spans="1:6" ht="14.4" x14ac:dyDescent="0.3">
      <c r="A5" s="5" t="s">
        <v>8</v>
      </c>
      <c r="B5" s="5" t="s">
        <v>9</v>
      </c>
      <c r="C5" s="5"/>
      <c r="D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7</v>
      </c>
    </row>
    <row r="7" spans="1:6" ht="14.4" x14ac:dyDescent="0.3">
      <c r="A7" s="6" t="s">
        <v>13</v>
      </c>
      <c r="B7" s="7" t="s">
        <v>45</v>
      </c>
      <c r="C7" s="7" t="s">
        <v>12</v>
      </c>
      <c r="D7" s="7">
        <v>5</v>
      </c>
    </row>
    <row r="8" spans="1:6" ht="14.4" x14ac:dyDescent="0.3">
      <c r="A8" s="6" t="s">
        <v>15</v>
      </c>
      <c r="B8" s="7" t="s">
        <v>14</v>
      </c>
      <c r="C8" s="7" t="s">
        <v>12</v>
      </c>
      <c r="D8" s="7">
        <v>7</v>
      </c>
    </row>
    <row r="9" spans="1:6" ht="14.4" x14ac:dyDescent="0.3">
      <c r="A9" s="6" t="s">
        <v>46</v>
      </c>
      <c r="B9" s="7" t="s">
        <v>47</v>
      </c>
      <c r="C9" s="7" t="s">
        <v>12</v>
      </c>
      <c r="D9" s="7">
        <v>1</v>
      </c>
    </row>
    <row r="10" spans="1:6" ht="14.4" x14ac:dyDescent="0.3">
      <c r="A10" s="6" t="s">
        <v>48</v>
      </c>
      <c r="B10" s="7" t="s">
        <v>16</v>
      </c>
      <c r="C10" s="7" t="s">
        <v>12</v>
      </c>
      <c r="D10" s="7">
        <v>8</v>
      </c>
    </row>
    <row r="11" spans="1:6" ht="14.4" x14ac:dyDescent="0.3">
      <c r="A11" s="6" t="s">
        <v>49</v>
      </c>
      <c r="B11" s="7" t="s">
        <v>50</v>
      </c>
      <c r="C11" s="7" t="s">
        <v>12</v>
      </c>
      <c r="D11" s="7">
        <v>3</v>
      </c>
    </row>
    <row r="12" spans="1:6" ht="14.4" x14ac:dyDescent="0.3">
      <c r="A12" s="6" t="s">
        <v>51</v>
      </c>
      <c r="B12" s="7" t="s">
        <v>52</v>
      </c>
      <c r="C12" s="7" t="s">
        <v>12</v>
      </c>
      <c r="D12" s="7">
        <v>3</v>
      </c>
    </row>
    <row r="13" spans="1:6" ht="14.4" x14ac:dyDescent="0.3">
      <c r="A13" s="6"/>
      <c r="B13" s="7"/>
      <c r="C13" s="7"/>
      <c r="D13" s="7"/>
    </row>
    <row r="14" spans="1:6" ht="14.4" x14ac:dyDescent="0.3">
      <c r="A14" s="12" t="s">
        <v>18</v>
      </c>
      <c r="B14" s="12" t="s">
        <v>19</v>
      </c>
      <c r="C14" s="12"/>
      <c r="D14" s="12"/>
    </row>
    <row r="15" spans="1:6" ht="14.4" x14ac:dyDescent="0.3">
      <c r="A15" s="6" t="s">
        <v>20</v>
      </c>
      <c r="B15" s="7" t="s">
        <v>21</v>
      </c>
      <c r="C15" s="7" t="s">
        <v>22</v>
      </c>
      <c r="D15" s="7">
        <v>16.84</v>
      </c>
    </row>
    <row r="16" spans="1:6" ht="14.4" x14ac:dyDescent="0.3">
      <c r="B16" s="7"/>
      <c r="C16" s="7"/>
      <c r="D16" s="7"/>
    </row>
    <row r="17" spans="1:4" ht="14.4" x14ac:dyDescent="0.3">
      <c r="A17" s="12" t="s">
        <v>24</v>
      </c>
      <c r="B17" s="12" t="s">
        <v>38</v>
      </c>
      <c r="C17" s="12"/>
      <c r="D17" s="12"/>
    </row>
    <row r="18" spans="1:4" ht="14.4" x14ac:dyDescent="0.3">
      <c r="A18" s="7" t="s">
        <v>39</v>
      </c>
      <c r="B18" s="7" t="s">
        <v>53</v>
      </c>
      <c r="C18" s="7" t="s">
        <v>54</v>
      </c>
      <c r="D18" s="7">
        <v>6</v>
      </c>
    </row>
    <row r="19" spans="1:4" ht="14.4" x14ac:dyDescent="0.3">
      <c r="A19" s="7" t="s">
        <v>41</v>
      </c>
      <c r="B19" s="7" t="s">
        <v>40</v>
      </c>
      <c r="C19" s="7" t="s">
        <v>12</v>
      </c>
      <c r="D19" s="7">
        <v>2</v>
      </c>
    </row>
    <row r="20" spans="1:4" ht="14.4" x14ac:dyDescent="0.3">
      <c r="A20" s="7" t="s">
        <v>55</v>
      </c>
      <c r="B20" s="7" t="s">
        <v>29</v>
      </c>
      <c r="C20" s="7" t="s">
        <v>12</v>
      </c>
      <c r="D20" s="7">
        <v>16</v>
      </c>
    </row>
    <row r="21" spans="1:4" ht="15.75" customHeight="1" x14ac:dyDescent="0.3">
      <c r="A21" s="7" t="s">
        <v>56</v>
      </c>
      <c r="B21" s="7" t="s">
        <v>57</v>
      </c>
      <c r="C21" s="7" t="s">
        <v>12</v>
      </c>
      <c r="D21" s="7">
        <v>6</v>
      </c>
    </row>
    <row r="22" spans="1:4" ht="15.75" customHeight="1" x14ac:dyDescent="0.3">
      <c r="A22" s="7" t="s">
        <v>58</v>
      </c>
      <c r="B22" s="7" t="s">
        <v>59</v>
      </c>
      <c r="C22" s="7" t="s">
        <v>12</v>
      </c>
      <c r="D22" s="7">
        <v>1</v>
      </c>
    </row>
    <row r="23" spans="1:4" ht="15.75" customHeight="1" x14ac:dyDescent="0.3"/>
    <row r="24" spans="1:4" ht="15.75" customHeight="1" x14ac:dyDescent="0.3"/>
    <row r="25" spans="1:4" ht="15.75" customHeight="1" x14ac:dyDescent="0.3"/>
    <row r="26" spans="1:4" ht="15.75" customHeight="1" x14ac:dyDescent="0.3"/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  <col min="7" max="11" width="8.6640625" customWidth="1"/>
  </cols>
  <sheetData>
    <row r="1" spans="1:6" ht="15.6" x14ac:dyDescent="0.3">
      <c r="B1" s="2" t="s">
        <v>35</v>
      </c>
    </row>
    <row r="2" spans="1:6" ht="14.4" x14ac:dyDescent="0.3">
      <c r="A2" t="s">
        <v>1</v>
      </c>
      <c r="B2" s="50" t="s">
        <v>60</v>
      </c>
      <c r="C2" s="51"/>
      <c r="D2" s="51"/>
      <c r="E2" s="51"/>
      <c r="F2" s="51"/>
    </row>
    <row r="3" spans="1:6" ht="14.4" x14ac:dyDescent="0.3">
      <c r="B3" s="3"/>
      <c r="C3" s="3"/>
      <c r="D3" s="3"/>
      <c r="E3" s="3"/>
      <c r="F3" s="3"/>
    </row>
    <row r="4" spans="1:6" ht="31.2" x14ac:dyDescent="0.3">
      <c r="A4" s="4" t="s">
        <v>3</v>
      </c>
      <c r="B4" s="4" t="s">
        <v>4</v>
      </c>
      <c r="C4" s="4" t="s">
        <v>5</v>
      </c>
      <c r="D4" s="4" t="s">
        <v>37</v>
      </c>
      <c r="E4" s="4" t="s">
        <v>6</v>
      </c>
      <c r="F4" s="4" t="s">
        <v>7</v>
      </c>
    </row>
    <row r="5" spans="1:6" ht="14.4" x14ac:dyDescent="0.3">
      <c r="A5" s="5" t="s">
        <v>8</v>
      </c>
      <c r="B5" s="5" t="s">
        <v>9</v>
      </c>
      <c r="C5" s="5"/>
      <c r="D5" s="5"/>
      <c r="E5" s="5"/>
      <c r="F5" s="5"/>
    </row>
    <row r="6" spans="1:6" ht="14.4" x14ac:dyDescent="0.3">
      <c r="A6" s="6" t="s">
        <v>10</v>
      </c>
      <c r="B6" s="7" t="s">
        <v>11</v>
      </c>
      <c r="C6" s="7" t="s">
        <v>12</v>
      </c>
      <c r="D6" s="7">
        <v>8</v>
      </c>
      <c r="E6" s="8">
        <v>250</v>
      </c>
      <c r="F6" s="9">
        <f t="shared" ref="F6:F11" si="0">PRODUCT(D6*E6)</f>
        <v>2000</v>
      </c>
    </row>
    <row r="7" spans="1:6" ht="14.4" x14ac:dyDescent="0.3">
      <c r="A7" s="6" t="s">
        <v>13</v>
      </c>
      <c r="B7" s="7" t="s">
        <v>14</v>
      </c>
      <c r="C7" s="7" t="s">
        <v>12</v>
      </c>
      <c r="D7" s="7">
        <v>2</v>
      </c>
      <c r="E7" s="8">
        <v>100</v>
      </c>
      <c r="F7" s="9">
        <f t="shared" si="0"/>
        <v>200</v>
      </c>
    </row>
    <row r="8" spans="1:6" ht="14.4" x14ac:dyDescent="0.3">
      <c r="A8" s="6" t="s">
        <v>15</v>
      </c>
      <c r="B8" s="7" t="s">
        <v>16</v>
      </c>
      <c r="C8" s="7" t="s">
        <v>12</v>
      </c>
      <c r="D8" s="7">
        <v>3</v>
      </c>
      <c r="E8" s="8">
        <v>230</v>
      </c>
      <c r="F8" s="9">
        <f t="shared" si="0"/>
        <v>690</v>
      </c>
    </row>
    <row r="9" spans="1:6" ht="14.4" x14ac:dyDescent="0.3">
      <c r="A9" s="6" t="s">
        <v>46</v>
      </c>
      <c r="B9" s="7" t="s">
        <v>61</v>
      </c>
      <c r="C9" s="7" t="s">
        <v>12</v>
      </c>
      <c r="D9" s="7">
        <v>2</v>
      </c>
      <c r="E9" s="8">
        <v>230</v>
      </c>
      <c r="F9" s="9">
        <f t="shared" si="0"/>
        <v>460</v>
      </c>
    </row>
    <row r="10" spans="1:6" ht="14.4" x14ac:dyDescent="0.3">
      <c r="A10" s="6" t="s">
        <v>48</v>
      </c>
      <c r="B10" s="7" t="s">
        <v>50</v>
      </c>
      <c r="C10" s="7" t="s">
        <v>12</v>
      </c>
      <c r="D10" s="7">
        <v>3</v>
      </c>
      <c r="E10" s="8">
        <v>60</v>
      </c>
      <c r="F10" s="9">
        <f t="shared" si="0"/>
        <v>180</v>
      </c>
    </row>
    <row r="11" spans="1:6" ht="14.4" x14ac:dyDescent="0.3">
      <c r="A11" s="6" t="s">
        <v>49</v>
      </c>
      <c r="B11" s="7" t="s">
        <v>52</v>
      </c>
      <c r="C11" s="7" t="s">
        <v>12</v>
      </c>
      <c r="D11" s="7">
        <v>6</v>
      </c>
      <c r="E11" s="8">
        <v>30</v>
      </c>
      <c r="F11" s="9">
        <f t="shared" si="0"/>
        <v>180</v>
      </c>
    </row>
    <row r="12" spans="1:6" ht="15.6" x14ac:dyDescent="0.3">
      <c r="A12" s="6"/>
      <c r="B12" s="7"/>
      <c r="C12" s="7"/>
      <c r="D12" s="7"/>
      <c r="E12" s="10" t="s">
        <v>17</v>
      </c>
      <c r="F12" s="11">
        <f>SUM(F6:F11)</f>
        <v>3710</v>
      </c>
    </row>
    <row r="13" spans="1:6" ht="14.4" x14ac:dyDescent="0.3">
      <c r="A13" s="12" t="s">
        <v>18</v>
      </c>
      <c r="B13" s="12" t="s">
        <v>19</v>
      </c>
      <c r="C13" s="12"/>
      <c r="D13" s="12"/>
      <c r="E13" s="12"/>
      <c r="F13" s="12"/>
    </row>
    <row r="14" spans="1:6" ht="14.4" x14ac:dyDescent="0.3">
      <c r="A14" s="6" t="s">
        <v>20</v>
      </c>
      <c r="B14" s="13" t="s">
        <v>21</v>
      </c>
      <c r="C14" s="14" t="s">
        <v>22</v>
      </c>
      <c r="D14" s="13">
        <v>26.78</v>
      </c>
      <c r="E14" s="15">
        <v>85</v>
      </c>
      <c r="F14" s="16">
        <f>PRODUCT(D14*E14)</f>
        <v>2276.3000000000002</v>
      </c>
    </row>
    <row r="15" spans="1:6" ht="15.6" x14ac:dyDescent="0.3">
      <c r="A15" s="6"/>
      <c r="B15" s="7"/>
      <c r="C15" s="7"/>
      <c r="D15" s="7"/>
      <c r="E15" s="10" t="s">
        <v>23</v>
      </c>
      <c r="F15" s="11">
        <f>SUM(F14)</f>
        <v>2276.3000000000002</v>
      </c>
    </row>
    <row r="16" spans="1:6" ht="14.4" x14ac:dyDescent="0.3">
      <c r="A16" s="12" t="s">
        <v>24</v>
      </c>
      <c r="B16" s="12" t="s">
        <v>38</v>
      </c>
      <c r="C16" s="12"/>
      <c r="D16" s="12"/>
      <c r="E16" s="12"/>
      <c r="F16" s="12"/>
    </row>
    <row r="17" spans="1:6" ht="14.4" x14ac:dyDescent="0.3">
      <c r="A17" s="7" t="s">
        <v>39</v>
      </c>
      <c r="B17" s="47" t="s">
        <v>53</v>
      </c>
      <c r="C17" s="45" t="s">
        <v>54</v>
      </c>
      <c r="D17" s="48">
        <v>34</v>
      </c>
      <c r="E17" s="46">
        <v>300</v>
      </c>
      <c r="F17" s="9">
        <f t="shared" ref="F17:F18" si="1">PRODUCT(D17*E17)</f>
        <v>10200</v>
      </c>
    </row>
    <row r="18" spans="1:6" ht="14.4" x14ac:dyDescent="0.3">
      <c r="A18" s="7" t="s">
        <v>41</v>
      </c>
      <c r="B18" s="7" t="s">
        <v>57</v>
      </c>
      <c r="C18" s="7" t="s">
        <v>12</v>
      </c>
      <c r="D18" s="7">
        <v>34</v>
      </c>
      <c r="E18" s="8">
        <v>600</v>
      </c>
      <c r="F18" s="9">
        <f t="shared" si="1"/>
        <v>20400</v>
      </c>
    </row>
    <row r="19" spans="1:6" ht="15.6" x14ac:dyDescent="0.3">
      <c r="A19" s="7"/>
      <c r="E19" s="10" t="s">
        <v>32</v>
      </c>
      <c r="F19" s="11">
        <f>SUM(F17:F18)</f>
        <v>30600</v>
      </c>
    </row>
    <row r="20" spans="1:6" ht="15.6" x14ac:dyDescent="0.3">
      <c r="E20" s="10" t="s">
        <v>33</v>
      </c>
      <c r="F20" s="11">
        <f>SUM(F12,F15,F19,)</f>
        <v>36586.300000000003</v>
      </c>
    </row>
    <row r="21" spans="1:6" ht="15.75" customHeight="1" x14ac:dyDescent="0.35">
      <c r="E21" s="18" t="s">
        <v>34</v>
      </c>
      <c r="F21" s="19">
        <f>F20*1.23</f>
        <v>45001.149000000005</v>
      </c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2:F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cp:revision>13</cp:revision>
  <dcterms:created xsi:type="dcterms:W3CDTF">2020-08-11T08:10:12Z</dcterms:created>
  <dcterms:modified xsi:type="dcterms:W3CDTF">2026-06-01T07:40:04Z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