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U\UD\Jacek Osiński\2026\Postępowanie przetargowe\ul. Partyzancka\Ogłoszenie\"/>
    </mc:Choice>
  </mc:AlternateContent>
  <xr:revisionPtr revIDLastSave="0" documentId="13_ncr:1_{48BA4606-2851-401A-89FB-2C2D45D851A9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Oferta" sheetId="1" r:id="rId1"/>
  </sheets>
  <definedNames>
    <definedName name="_xlnm.Print_Area" localSheetId="0">Oferta!$A$1:$G$36</definedName>
  </definedNames>
  <calcPr calcId="191029"/>
</workbook>
</file>

<file path=xl/calcChain.xml><?xml version="1.0" encoding="utf-8"?>
<calcChain xmlns="http://schemas.openxmlformats.org/spreadsheetml/2006/main">
  <c r="G32" i="1" l="1"/>
  <c r="G31" i="1"/>
  <c r="G28" i="1"/>
  <c r="G27" i="1"/>
  <c r="G26" i="1"/>
  <c r="G25" i="1"/>
  <c r="G22" i="1"/>
  <c r="G21" i="1"/>
  <c r="G18" i="1"/>
  <c r="G17" i="1"/>
  <c r="G14" i="1"/>
  <c r="G15" i="1" s="1"/>
  <c r="G11" i="1"/>
  <c r="G10" i="1"/>
  <c r="G9" i="1"/>
  <c r="G8" i="1"/>
  <c r="G7" i="1"/>
  <c r="G6" i="1"/>
  <c r="G5" i="1"/>
  <c r="G12" i="1" s="1"/>
  <c r="G33" i="1" l="1"/>
  <c r="G29" i="1"/>
  <c r="G23" i="1"/>
  <c r="G19" i="1"/>
  <c r="G34" i="1" l="1"/>
  <c r="G35" i="1" l="1"/>
  <c r="G36" i="1" s="1"/>
</calcChain>
</file>

<file path=xl/sharedStrings.xml><?xml version="1.0" encoding="utf-8"?>
<sst xmlns="http://schemas.openxmlformats.org/spreadsheetml/2006/main" count="108" uniqueCount="81">
  <si>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</si>
  <si>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</si>
  <si>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</si>
  <si>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</si>
  <si>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</si>
  <si>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</si>
  <si>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</si>
  <si>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</si>
  <si>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</si>
  <si>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</si>
  <si>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</si>
  <si>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</si>
  <si>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</si>
  <si>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</si>
  <si>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</si>
  <si>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0803-03 0803-04</t>
  </si>
  <si>
    <t>Mechaniczne rozebranie nawierzchni z mieszanek mineralno-bitumicznych o grubości 5 cm</t>
  </si>
  <si>
    <t>m2</t>
  </si>
  <si>
    <t>KNR 2-31 0815-07_x000D_
analogia</t>
  </si>
  <si>
    <t>Rozebranie bloczków wjazdowych M4  na podsypce cementowo-piaskowej</t>
  </si>
  <si>
    <t>KNR 2-31 0815-06</t>
  </si>
  <si>
    <t>Rozebranie chodników, wysepek przystankowych i przejść dla pieszych z płyt betonowych 35x35x5 cm na podsypce cementowo-piaskowej</t>
  </si>
  <si>
    <t>KNR 2-31 0810-02_x000D_
analogia</t>
  </si>
  <si>
    <t>Rozebranie nawierzchni z kostki betonowej o na podsypce cementowo-piaskowej</t>
  </si>
  <si>
    <t>KNR 2-31 0813-03</t>
  </si>
  <si>
    <t>Rozebranie krawężników betonowych 15x30 cm na podsypce cementowo-piaskowej</t>
  </si>
  <si>
    <t>m</t>
  </si>
  <si>
    <t>KNR 2-31 0812-03</t>
  </si>
  <si>
    <t>Rozebranie ław pod krawężnik z betonu</t>
  </si>
  <si>
    <t>m3</t>
  </si>
  <si>
    <t xml:space="preserve">KNR 4-04 1103-04 1103-05 </t>
  </si>
  <si>
    <t>RAZEM 1 ROZBIÓRKA</t>
  </si>
  <si>
    <t>ROBOTY ZIEMNE</t>
  </si>
  <si>
    <t>8</t>
  </si>
  <si>
    <t xml:space="preserve">KNR 2-01 0206-02 0214-04 </t>
  </si>
  <si>
    <t>RAZEM 2 ROBOTY ZIEMNE</t>
  </si>
  <si>
    <t>ELEMENTY ULICY</t>
  </si>
  <si>
    <t>9</t>
  </si>
  <si>
    <t>KNR 2-31 0403-03</t>
  </si>
  <si>
    <t>Krawężniki betonowe wystające o wymiarach 15x30 cm na podsypce cementowo-piaskowej</t>
  </si>
  <si>
    <t>10</t>
  </si>
  <si>
    <t>KNR 2-31 0402-04</t>
  </si>
  <si>
    <t>Ława pod krawężniki betonowa z oporem</t>
  </si>
  <si>
    <t>RAZEM 3 ELEMENTY ULICY</t>
  </si>
  <si>
    <t>PODBUDOWA</t>
  </si>
  <si>
    <t>11</t>
  </si>
  <si>
    <t>KNNR 6 0103-03</t>
  </si>
  <si>
    <t>Profilowanie i zagęszczanie podłoża wykonywane mechanicznie w gruncie kat. II-IV pod warstwy konstrukcyjne nawierzchni</t>
  </si>
  <si>
    <t>12</t>
  </si>
  <si>
    <t>KNNR 6 0109-02</t>
  </si>
  <si>
    <t>Podbudowy betonowe o grubości po zagęszczeniu 15 cm pielęgnowane piaskiem i wodą</t>
  </si>
  <si>
    <t>RAZEM 4 PODBUDOWA</t>
  </si>
  <si>
    <t>NAWIERZCHNIE</t>
  </si>
  <si>
    <t>13</t>
  </si>
  <si>
    <t>KNR 2-31 0511-03</t>
  </si>
  <si>
    <t>Nawierzchnie z kostki brukowej betonowej o grubości 8 cm na podsypce cementowo-piaskowej</t>
  </si>
  <si>
    <t>14</t>
  </si>
  <si>
    <t>KNR 2-31 0310-05 0310-06</t>
  </si>
  <si>
    <t>Nawierzchnia z mieszanek mineralno-bitumicznych grysowych - warstwa ścieralna asfaltowa - grubość po zagęszczeniu 5 cm</t>
  </si>
  <si>
    <t>15</t>
  </si>
  <si>
    <t>KNR 2-31 1004-05</t>
  </si>
  <si>
    <t>Mechaniczne czyszczenie nawierzchni drogowej ulepszonej</t>
  </si>
  <si>
    <t>16</t>
  </si>
  <si>
    <t>KNR 2-31 1004-07</t>
  </si>
  <si>
    <t>Skropienie nawierzchni drogowej asfaltem</t>
  </si>
  <si>
    <t>RAZEM 5 NAWIERZCHNIE</t>
  </si>
  <si>
    <t>ROBOTY INNE</t>
  </si>
  <si>
    <t>17</t>
  </si>
  <si>
    <t>KNR 2-31 1406-05</t>
  </si>
  <si>
    <t>Regulacja pionowa studzienek telefonicznych</t>
  </si>
  <si>
    <t>szt.</t>
  </si>
  <si>
    <t>18</t>
  </si>
  <si>
    <t>KNR 2-31 1406-04</t>
  </si>
  <si>
    <t>Regulacja pionowa studzienek dla zaworów wodociągowych i gazowych</t>
  </si>
  <si>
    <t>RAZEM 6 ROBOTY INNE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</si>
  <si>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</si>
  <si>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(odległość określi Oferent)</t>
  </si>
  <si>
    <t>RAZEM kosztorys netto</t>
  </si>
  <si>
    <t>VAT 23%</t>
  </si>
  <si>
    <t>RAZEM kosztorys brutto</t>
  </si>
  <si>
    <t>Naprawa chodnika ul.Partyzancka w Poznaniu (odc. ul.Rolna ul.Partyzancka 6;strona zachodnia)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</si>
</sst>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7"/>
  <sheetViews>
    <sheetView tabSelected="1" view="pageBreakPreview" zoomScale="60" zoomScaleNormal="100" workbookViewId="0">
      <selection sqref="A1:G36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19.5" customHeight="1" x14ac:dyDescent="0.25">
      <c r="A1" s="7" t="s">
        <v>80</v>
      </c>
      <c r="B1" s="7"/>
      <c r="C1" s="7"/>
      <c r="D1" s="7"/>
      <c r="E1" s="7"/>
      <c r="F1" s="7"/>
      <c r="G1" s="7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25">
      <c r="A4" s="2" t="s">
        <v>7</v>
      </c>
      <c r="B4" s="2"/>
      <c r="C4" s="2" t="s">
        <v>14</v>
      </c>
      <c r="D4" s="2"/>
      <c r="E4" s="2"/>
      <c r="F4" s="2"/>
      <c r="G4" s="2"/>
    </row>
    <row r="5" spans="1:7" ht="33" x14ac:dyDescent="0.25">
      <c r="A5" s="3" t="s">
        <v>7</v>
      </c>
      <c r="B5" s="3" t="s">
        <v>15</v>
      </c>
      <c r="C5" s="3" t="s">
        <v>16</v>
      </c>
      <c r="D5" s="4" t="s">
        <v>17</v>
      </c>
      <c r="E5" s="5">
        <v>90</v>
      </c>
      <c r="F5" s="5"/>
      <c r="G5" s="5">
        <f t="shared" ref="G5:G11" si="0">ROUND(E5*F5,2)</f>
        <v>0</v>
      </c>
    </row>
    <row r="6" spans="1:7" ht="33" x14ac:dyDescent="0.25">
      <c r="A6" s="3" t="s">
        <v>8</v>
      </c>
      <c r="B6" s="3" t="s">
        <v>18</v>
      </c>
      <c r="C6" s="3" t="s">
        <v>19</v>
      </c>
      <c r="D6" s="4" t="s">
        <v>17</v>
      </c>
      <c r="E6" s="5">
        <v>5.6</v>
      </c>
      <c r="F6" s="5"/>
      <c r="G6" s="5">
        <f t="shared" si="0"/>
        <v>0</v>
      </c>
    </row>
    <row r="7" spans="1:7" ht="49.5" x14ac:dyDescent="0.25">
      <c r="A7" s="3" t="s">
        <v>9</v>
      </c>
      <c r="B7" s="3" t="s">
        <v>20</v>
      </c>
      <c r="C7" s="3" t="s">
        <v>21</v>
      </c>
      <c r="D7" s="4" t="s">
        <v>17</v>
      </c>
      <c r="E7" s="5">
        <v>151</v>
      </c>
      <c r="F7" s="5"/>
      <c r="G7" s="5">
        <f t="shared" si="0"/>
        <v>0</v>
      </c>
    </row>
    <row r="8" spans="1:7" ht="33" x14ac:dyDescent="0.25">
      <c r="A8" s="3" t="s">
        <v>10</v>
      </c>
      <c r="B8" s="3" t="s">
        <v>22</v>
      </c>
      <c r="C8" s="3" t="s">
        <v>23</v>
      </c>
      <c r="D8" s="4" t="s">
        <v>17</v>
      </c>
      <c r="E8" s="5">
        <v>21.2</v>
      </c>
      <c r="F8" s="5"/>
      <c r="G8" s="5">
        <f t="shared" si="0"/>
        <v>0</v>
      </c>
    </row>
    <row r="9" spans="1:7" ht="33" x14ac:dyDescent="0.25">
      <c r="A9" s="3" t="s">
        <v>11</v>
      </c>
      <c r="B9" s="3" t="s">
        <v>24</v>
      </c>
      <c r="C9" s="3" t="s">
        <v>25</v>
      </c>
      <c r="D9" s="4" t="s">
        <v>26</v>
      </c>
      <c r="E9" s="5">
        <v>139</v>
      </c>
      <c r="F9" s="5"/>
      <c r="G9" s="5">
        <f t="shared" si="0"/>
        <v>0</v>
      </c>
    </row>
    <row r="10" spans="1:7" ht="16.5" x14ac:dyDescent="0.25">
      <c r="A10" s="3" t="s">
        <v>12</v>
      </c>
      <c r="B10" s="3" t="s">
        <v>27</v>
      </c>
      <c r="C10" s="3" t="s">
        <v>28</v>
      </c>
      <c r="D10" s="4" t="s">
        <v>29</v>
      </c>
      <c r="E10" s="5">
        <v>11.12</v>
      </c>
      <c r="F10" s="5"/>
      <c r="G10" s="5">
        <f t="shared" si="0"/>
        <v>0</v>
      </c>
    </row>
    <row r="11" spans="1:7" ht="66" x14ac:dyDescent="0.25">
      <c r="A11" s="3" t="s">
        <v>13</v>
      </c>
      <c r="B11" s="3" t="s">
        <v>30</v>
      </c>
      <c r="C11" s="3" t="s">
        <v>75</v>
      </c>
      <c r="D11" s="4" t="s">
        <v>29</v>
      </c>
      <c r="E11" s="5">
        <v>47.52</v>
      </c>
      <c r="F11" s="5"/>
      <c r="G11" s="5">
        <f t="shared" si="0"/>
        <v>0</v>
      </c>
    </row>
    <row r="12" spans="1:7" x14ac:dyDescent="0.25">
      <c r="A12" s="6"/>
      <c r="B12" s="6"/>
      <c r="C12" s="6" t="s">
        <v>31</v>
      </c>
      <c r="D12" s="6"/>
      <c r="E12" s="6"/>
      <c r="F12" s="6"/>
      <c r="G12" s="6">
        <f>SUM(G5:G11)</f>
        <v>0</v>
      </c>
    </row>
    <row r="13" spans="1:7" x14ac:dyDescent="0.25">
      <c r="A13" s="2" t="s">
        <v>8</v>
      </c>
      <c r="B13" s="2"/>
      <c r="C13" s="2" t="s">
        <v>32</v>
      </c>
      <c r="D13" s="2"/>
      <c r="E13" s="2"/>
      <c r="F13" s="2"/>
      <c r="G13" s="2"/>
    </row>
    <row r="14" spans="1:7" ht="66" x14ac:dyDescent="0.25">
      <c r="A14" s="3" t="s">
        <v>33</v>
      </c>
      <c r="B14" s="3" t="s">
        <v>34</v>
      </c>
      <c r="C14" s="3" t="s">
        <v>76</v>
      </c>
      <c r="D14" s="4" t="s">
        <v>29</v>
      </c>
      <c r="E14" s="5">
        <v>25</v>
      </c>
      <c r="F14" s="5"/>
      <c r="G14" s="5">
        <f>ROUND(E14*F14,2)</f>
        <v>0</v>
      </c>
    </row>
    <row r="15" spans="1:7" x14ac:dyDescent="0.25">
      <c r="A15" s="6"/>
      <c r="B15" s="6"/>
      <c r="C15" s="6" t="s">
        <v>35</v>
      </c>
      <c r="D15" s="6"/>
      <c r="E15" s="6"/>
      <c r="F15" s="6"/>
      <c r="G15" s="6">
        <f>G14</f>
        <v>0</v>
      </c>
    </row>
    <row r="16" spans="1:7" x14ac:dyDescent="0.25">
      <c r="A16" s="2" t="s">
        <v>9</v>
      </c>
      <c r="B16" s="2"/>
      <c r="C16" s="2" t="s">
        <v>36</v>
      </c>
      <c r="D16" s="2"/>
      <c r="E16" s="2"/>
      <c r="F16" s="2"/>
      <c r="G16" s="2"/>
    </row>
    <row r="17" spans="1:7" ht="33" x14ac:dyDescent="0.25">
      <c r="A17" s="3" t="s">
        <v>37</v>
      </c>
      <c r="B17" s="3" t="s">
        <v>38</v>
      </c>
      <c r="C17" s="3" t="s">
        <v>39</v>
      </c>
      <c r="D17" s="4" t="s">
        <v>26</v>
      </c>
      <c r="E17" s="5">
        <v>139</v>
      </c>
      <c r="F17" s="5"/>
      <c r="G17" s="5">
        <f>ROUND(E17*F17,2)</f>
        <v>0</v>
      </c>
    </row>
    <row r="18" spans="1:7" ht="16.5" x14ac:dyDescent="0.25">
      <c r="A18" s="3" t="s">
        <v>40</v>
      </c>
      <c r="B18" s="3" t="s">
        <v>41</v>
      </c>
      <c r="C18" s="3" t="s">
        <v>42</v>
      </c>
      <c r="D18" s="4" t="s">
        <v>29</v>
      </c>
      <c r="E18" s="5">
        <v>11.12</v>
      </c>
      <c r="F18" s="5"/>
      <c r="G18" s="5">
        <f>ROUND(E18*F18,2)</f>
        <v>0</v>
      </c>
    </row>
    <row r="19" spans="1:7" x14ac:dyDescent="0.25">
      <c r="A19" s="6"/>
      <c r="B19" s="6"/>
      <c r="C19" s="6" t="s">
        <v>43</v>
      </c>
      <c r="D19" s="6"/>
      <c r="E19" s="6"/>
      <c r="F19" s="6"/>
      <c r="G19" s="6">
        <f>SUM(G17:G18)</f>
        <v>0</v>
      </c>
    </row>
    <row r="20" spans="1:7" x14ac:dyDescent="0.25">
      <c r="A20" s="2" t="s">
        <v>10</v>
      </c>
      <c r="B20" s="2"/>
      <c r="C20" s="2" t="s">
        <v>44</v>
      </c>
      <c r="D20" s="2"/>
      <c r="E20" s="2"/>
      <c r="F20" s="2"/>
      <c r="G20" s="2"/>
    </row>
    <row r="21" spans="1:7" ht="49.5" x14ac:dyDescent="0.25">
      <c r="A21" s="3" t="s">
        <v>45</v>
      </c>
      <c r="B21" s="3" t="s">
        <v>46</v>
      </c>
      <c r="C21" s="3" t="s">
        <v>47</v>
      </c>
      <c r="D21" s="4" t="s">
        <v>17</v>
      </c>
      <c r="E21" s="5">
        <v>172</v>
      </c>
      <c r="F21" s="5"/>
      <c r="G21" s="5">
        <f>ROUND(E21*F21,2)</f>
        <v>0</v>
      </c>
    </row>
    <row r="22" spans="1:7" ht="33" x14ac:dyDescent="0.25">
      <c r="A22" s="3" t="s">
        <v>48</v>
      </c>
      <c r="B22" s="3" t="s">
        <v>49</v>
      </c>
      <c r="C22" s="3" t="s">
        <v>50</v>
      </c>
      <c r="D22" s="4" t="s">
        <v>17</v>
      </c>
      <c r="E22" s="5">
        <v>172</v>
      </c>
      <c r="F22" s="5"/>
      <c r="G22" s="5">
        <f>ROUND(E22*F22,2)</f>
        <v>0</v>
      </c>
    </row>
    <row r="23" spans="1:7" x14ac:dyDescent="0.25">
      <c r="A23" s="6"/>
      <c r="B23" s="6"/>
      <c r="C23" s="6" t="s">
        <v>51</v>
      </c>
      <c r="D23" s="6"/>
      <c r="E23" s="6"/>
      <c r="F23" s="6"/>
      <c r="G23" s="6">
        <f>SUM(G21:G22)</f>
        <v>0</v>
      </c>
    </row>
    <row r="24" spans="1:7" x14ac:dyDescent="0.25">
      <c r="A24" s="2" t="s">
        <v>11</v>
      </c>
      <c r="B24" s="2"/>
      <c r="C24" s="2" t="s">
        <v>52</v>
      </c>
      <c r="D24" s="2"/>
      <c r="E24" s="2"/>
      <c r="F24" s="2"/>
      <c r="G24" s="2"/>
    </row>
    <row r="25" spans="1:7" ht="33" x14ac:dyDescent="0.25">
      <c r="A25" s="3" t="s">
        <v>53</v>
      </c>
      <c r="B25" s="3" t="s">
        <v>54</v>
      </c>
      <c r="C25" s="3" t="s">
        <v>55</v>
      </c>
      <c r="D25" s="4" t="s">
        <v>17</v>
      </c>
      <c r="E25" s="5">
        <v>172</v>
      </c>
      <c r="F25" s="5"/>
      <c r="G25" s="5">
        <f>ROUND(E25*F25,2)</f>
        <v>0</v>
      </c>
    </row>
    <row r="26" spans="1:7" ht="49.5" x14ac:dyDescent="0.25">
      <c r="A26" s="3" t="s">
        <v>56</v>
      </c>
      <c r="B26" s="3" t="s">
        <v>57</v>
      </c>
      <c r="C26" s="3" t="s">
        <v>58</v>
      </c>
      <c r="D26" s="4" t="s">
        <v>17</v>
      </c>
      <c r="E26" s="5">
        <v>90</v>
      </c>
      <c r="F26" s="5"/>
      <c r="G26" s="5">
        <f>ROUND(E26*F26,2)</f>
        <v>0</v>
      </c>
    </row>
    <row r="27" spans="1:7" ht="33" x14ac:dyDescent="0.25">
      <c r="A27" s="3" t="s">
        <v>59</v>
      </c>
      <c r="B27" s="3" t="s">
        <v>60</v>
      </c>
      <c r="C27" s="3" t="s">
        <v>61</v>
      </c>
      <c r="D27" s="4" t="s">
        <v>17</v>
      </c>
      <c r="E27" s="5">
        <v>90</v>
      </c>
      <c r="F27" s="5"/>
      <c r="G27" s="5">
        <f>ROUND(E27*F27,2)</f>
        <v>0</v>
      </c>
    </row>
    <row r="28" spans="1:7" ht="16.5" x14ac:dyDescent="0.25">
      <c r="A28" s="3" t="s">
        <v>62</v>
      </c>
      <c r="B28" s="3" t="s">
        <v>63</v>
      </c>
      <c r="C28" s="3" t="s">
        <v>64</v>
      </c>
      <c r="D28" s="4" t="s">
        <v>17</v>
      </c>
      <c r="E28" s="5">
        <v>90</v>
      </c>
      <c r="F28" s="5"/>
      <c r="G28" s="5">
        <f>ROUND(E28*F28,2)</f>
        <v>0</v>
      </c>
    </row>
    <row r="29" spans="1:7" x14ac:dyDescent="0.25">
      <c r="A29" s="6"/>
      <c r="B29" s="6"/>
      <c r="C29" s="6" t="s">
        <v>65</v>
      </c>
      <c r="D29" s="6"/>
      <c r="E29" s="6"/>
      <c r="F29" s="6"/>
      <c r="G29" s="6">
        <f>SUM(G25:G28)</f>
        <v>0</v>
      </c>
    </row>
    <row r="30" spans="1:7" x14ac:dyDescent="0.25">
      <c r="A30" s="2" t="s">
        <v>12</v>
      </c>
      <c r="B30" s="2"/>
      <c r="C30" s="2" t="s">
        <v>66</v>
      </c>
      <c r="D30" s="2"/>
      <c r="E30" s="2"/>
      <c r="F30" s="2"/>
      <c r="G30" s="2"/>
    </row>
    <row r="31" spans="1:7" ht="16.5" x14ac:dyDescent="0.25">
      <c r="A31" s="3" t="s">
        <v>67</v>
      </c>
      <c r="B31" s="3" t="s">
        <v>68</v>
      </c>
      <c r="C31" s="3" t="s">
        <v>69</v>
      </c>
      <c r="D31" s="4" t="s">
        <v>70</v>
      </c>
      <c r="E31" s="5">
        <v>4</v>
      </c>
      <c r="F31" s="5"/>
      <c r="G31" s="5">
        <f>ROUND(E31*F31,2)</f>
        <v>0</v>
      </c>
    </row>
    <row r="32" spans="1:7" ht="33" x14ac:dyDescent="0.25">
      <c r="A32" s="3" t="s">
        <v>71</v>
      </c>
      <c r="B32" s="3" t="s">
        <v>72</v>
      </c>
      <c r="C32" s="3" t="s">
        <v>73</v>
      </c>
      <c r="D32" s="4" t="s">
        <v>70</v>
      </c>
      <c r="E32" s="5">
        <v>12</v>
      </c>
      <c r="F32" s="5"/>
      <c r="G32" s="5">
        <f>ROUND(E32*F32,2)</f>
        <v>0</v>
      </c>
    </row>
    <row r="33" spans="1:7" x14ac:dyDescent="0.25">
      <c r="A33" s="6"/>
      <c r="B33" s="6"/>
      <c r="C33" s="6" t="s">
        <v>74</v>
      </c>
      <c r="D33" s="6"/>
      <c r="E33" s="6"/>
      <c r="F33" s="6"/>
      <c r="G33" s="6">
        <f>SUM(G31:G32)</f>
        <v>0</v>
      </c>
    </row>
    <row r="34" spans="1:7" x14ac:dyDescent="0.25">
      <c r="A34" s="8" t="s">
        <v>77</v>
      </c>
      <c r="B34" s="9"/>
      <c r="C34" s="9"/>
      <c r="D34" s="9"/>
      <c r="E34" s="9"/>
      <c r="F34" s="10"/>
      <c r="G34" s="6">
        <f>G12+G15+G19+G23+G29+G33</f>
        <v>0</v>
      </c>
    </row>
    <row r="35" spans="1:7" x14ac:dyDescent="0.25">
      <c r="A35" s="8" t="s">
        <v>78</v>
      </c>
      <c r="B35" s="9"/>
      <c r="C35" s="9"/>
      <c r="D35" s="9"/>
      <c r="E35" s="9"/>
      <c r="F35" s="10"/>
      <c r="G35" s="6">
        <f>G34*23%</f>
        <v>0</v>
      </c>
    </row>
    <row r="36" spans="1:7" x14ac:dyDescent="0.25">
      <c r="A36" s="8" t="s">
        <v>79</v>
      </c>
      <c r="B36" s="9"/>
      <c r="C36" s="9"/>
      <c r="D36" s="9"/>
      <c r="E36" s="9"/>
      <c r="F36" s="10"/>
      <c r="G36" s="6">
        <f>G34+G35</f>
        <v>0</v>
      </c>
    </row>
    <row r="37" spans="1:7" ht="15.75" customHeight="1" x14ac:dyDescent="0.25"/>
  </sheetData>
  <mergeCells count="4">
    <mergeCell ref="A1:G1"/>
    <mergeCell ref="A34:F34"/>
    <mergeCell ref="A35:F35"/>
    <mergeCell ref="A36:F36"/>
  </mergeCells>
  <pageMargins left="0.7" right="0.7" top="0.75" bottom="0.75" header="0.3" footer="0.3"/>
  <pageSetup paperSize="9" scale="83" orientation="landscape" r:id="rId1"/>
  <rowBreaks count="1" manualBreakCount="1">
    <brk id="19" max="6" man="1"/>
  </rowBreaks>
  <ignoredErrors>
    <ignoredError sqref="A2:G4 A12:D13 A11:B11 D11 A15:D16 A14:B14 D14 A5:D10 G5:G10 G11 G14 A19:D20 A17:D17 G17 A18:D18 G18 A23:D24 A21:D21 G21 A22:D22 G22 A29:D30 A25:D25 G25 A26:D26 G26 A27:D27 G27 A28:D28 G28 A33:G33 A31:D31 G31 A32:D32 G32 G34 F12:G13 F15:G16 F19:G20 F23:G24 F29:G30 B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Oferta</vt:lpstr>
      <vt:lpstr>Oferta!Obszar_wydruku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Osinski</dc:creator>
  <cp:lastModifiedBy>Jacek Osinski</cp:lastModifiedBy>
  <cp:lastPrinted>2026-05-28T11:09:49Z</cp:lastPrinted>
  <dcterms:created xsi:type="dcterms:W3CDTF">2026-05-27T09:01:26Z</dcterms:created>
  <dcterms:modified xsi:type="dcterms:W3CDTF">2026-05-28T11:10:01Z</dcterms:modified>
</cp:coreProperties>
</file>