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67C0F12E-2FFB-47D2-A5AB-6B8FFCAAE123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Kosztorys" sheetId="1" r:id="rId1"/>
  </sheets>
  <calcPr calcId="191029"/>
</workbook>
</file>

<file path=xl/calcChain.xml><?xml version="1.0" encoding="utf-8"?>
<calcChain xmlns="http://schemas.openxmlformats.org/spreadsheetml/2006/main">
  <c r="F138" i="1" l="1"/>
  <c r="F137" i="1"/>
  <c r="F131" i="1"/>
  <c r="F126" i="1"/>
  <c r="F125" i="1"/>
  <c r="F120" i="1"/>
  <c r="F118" i="1"/>
  <c r="F43" i="1"/>
  <c r="F42" i="1"/>
  <c r="F129" i="1"/>
  <c r="F128" i="1"/>
  <c r="F123" i="1"/>
  <c r="F124" i="1"/>
  <c r="F122" i="1"/>
  <c r="F114" i="1"/>
  <c r="F115" i="1"/>
  <c r="F116" i="1"/>
  <c r="F117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48" i="1"/>
  <c r="F110" i="1" s="1"/>
  <c r="F36" i="1"/>
  <c r="F32" i="1"/>
  <c r="F33" i="1"/>
  <c r="F34" i="1"/>
  <c r="F35" i="1"/>
  <c r="F37" i="1"/>
  <c r="F38" i="1"/>
  <c r="F39" i="1"/>
  <c r="F40" i="1"/>
  <c r="F41" i="1"/>
  <c r="F31" i="1"/>
  <c r="F30" i="1"/>
  <c r="F29" i="1"/>
  <c r="F44" i="1" s="1"/>
  <c r="F28" i="1"/>
  <c r="F27" i="1"/>
  <c r="F26" i="1"/>
  <c r="F25" i="1"/>
  <c r="F15" i="1"/>
  <c r="F16" i="1"/>
  <c r="F17" i="1"/>
  <c r="F18" i="1"/>
  <c r="F19" i="1"/>
  <c r="F20" i="1"/>
  <c r="F14" i="1"/>
  <c r="F21" i="1" s="1"/>
  <c r="F7" i="1"/>
  <c r="F8" i="1"/>
  <c r="F9" i="1"/>
  <c r="F6" i="1"/>
  <c r="F10" i="1" s="1"/>
  <c r="F134" i="1" s="1"/>
  <c r="F140" i="1" s="1"/>
  <c r="F119" i="1" l="1"/>
  <c r="F45" i="1"/>
  <c r="F46" i="1" s="1"/>
  <c r="F111" i="1"/>
  <c r="F112" i="1" s="1"/>
  <c r="F11" i="1"/>
  <c r="F12" i="1" s="1"/>
  <c r="F135" i="1" s="1"/>
  <c r="F141" i="1" s="1"/>
  <c r="F22" i="1"/>
  <c r="F23" i="1" s="1"/>
  <c r="F127" i="1" l="1"/>
  <c r="F130" i="1" l="1"/>
  <c r="F132" i="1" s="1"/>
</calcChain>
</file>

<file path=xl/sharedStrings.xml><?xml version="1.0" encoding="utf-8"?>
<sst xmlns="http://schemas.openxmlformats.org/spreadsheetml/2006/main" count="244" uniqueCount="136">
  <si>
    <t>Lp.</t>
  </si>
  <si>
    <t>Zakres prac</t>
  </si>
  <si>
    <t>Przedmiar</t>
  </si>
  <si>
    <t>Cena jednostkowa</t>
  </si>
  <si>
    <t>Suma netto</t>
  </si>
  <si>
    <t>Zieleń</t>
  </si>
  <si>
    <t>Jednostka miary</t>
  </si>
  <si>
    <t>23 % VAT</t>
  </si>
  <si>
    <t>Suma brutto</t>
  </si>
  <si>
    <t>8% VAT</t>
  </si>
  <si>
    <t>8%VAT</t>
  </si>
  <si>
    <t>Kosztorys inwestorski w formie EXCEL</t>
  </si>
  <si>
    <t>Nazwa ulicy/obiektu i odcinka projektowego</t>
  </si>
  <si>
    <t>Roboty przygotowawcze</t>
  </si>
  <si>
    <t>Roboty brukarskie</t>
  </si>
  <si>
    <t>Pielęgnacja gwarancyjna zieleni (1 rok)</t>
  </si>
  <si>
    <t>Mała architektura</t>
  </si>
  <si>
    <t>Zimowe utrzymanie</t>
  </si>
  <si>
    <r>
      <t>Zakup i montaż maty polipropylenowej - wysokość 0,8 m plus kołnierz od strony jezdni szer. 0,2 m, gramatura 160 g/m</t>
    </r>
    <r>
      <rPr>
        <vertAlign val="superscript"/>
        <sz val="9"/>
        <color indexed="8"/>
        <rFont val="Calibri"/>
        <family val="2"/>
        <charset val="238"/>
      </rPr>
      <t xml:space="preserve">2 </t>
    </r>
    <r>
      <rPr>
        <sz val="9"/>
        <color indexed="8"/>
        <rFont val="Calibri"/>
        <family val="2"/>
        <charset val="238"/>
      </rPr>
      <t>oraz powleczenie o gramaturze 30 g/m</t>
    </r>
    <r>
      <rPr>
        <vertAlign val="superscript"/>
        <sz val="9"/>
        <color indexed="8"/>
        <rFont val="Calibri"/>
        <family val="2"/>
        <charset val="238"/>
      </rPr>
      <t>2</t>
    </r>
    <r>
      <rPr>
        <sz val="9"/>
        <color indexed="8"/>
        <rFont val="Calibri"/>
        <family val="2"/>
        <charset val="238"/>
      </rPr>
      <t xml:space="preserve">, kołki drewniane zaimpregnowane o wysokości 1,2 m, średnicy 8 cm, wbite w ziemię na głębokość 0,4 m </t>
    </r>
  </si>
  <si>
    <t xml:space="preserve">Zakup i montaż maty słomiano-foliowej - słoma żytnia, czesana odpowiednio wysokiej odmiany, pozbawiona resztek chwastów, traw i kłosów, mata zszyta z folią PCV – szwy poprzeczne wykonane ze sznurka poliuretanowego w kolorze słomkowym co 10 - 12cm, wysokość maty 60cm, grubość maty słomianej 1,5 - 2cm wraz z zakupem półkołków zaimpregnowanych (wysokości 1 m, średnica 7 cm) oraz śrub do skręcenia z matą, półkołki wbite w ziemię na głębokość 0,4 m </t>
  </si>
  <si>
    <t xml:space="preserve">Montaż maty słomiano-foliowej lub polipropylenowej (materiał do odebrania z magazynu ZDM) wraz z zakupem półkołków impregnowanych (wysokości 1 m, średnica 7 cm) oraz śrub do skręcenia z matą, półkołki wbite w ziemię na głębokość 0,4 m </t>
  </si>
  <si>
    <t>Demontaż mat polipropylenowych lub słomiano-foliowych wraz 
z wyczyszczeniem, wysuszeniem, transportem i złożeniem 
w magazynie ZDM lub demontaż mat wraz z utylizacją</t>
  </si>
  <si>
    <t>Wymiana uszkodzonego palika albo półkołka przy macie słomiano-foliowej albo polipropylenowej</t>
  </si>
  <si>
    <t>Naprawa uszkodzonej w wyniku aktów wandalizmu maty polipropylenowej lub słomiano-foliowej (zszycie, doszycie materiału łączacego, doszycie oderwanych opasek)</t>
  </si>
  <si>
    <t>mb</t>
  </si>
  <si>
    <t>szt.</t>
  </si>
  <si>
    <t>Demontaż elementów ogrodzeniowych -  metalowych, drewnianych, betonowych przęseł i słupków wraz z utylizacją</t>
  </si>
  <si>
    <t>Mocowanie wyrwanych metalowych ogrodzeń, słupków i osłon U-kształtnych (ustawienie w pionie, ponowne osadzenie w fundamencie betonowym)</t>
  </si>
  <si>
    <t>Mocowanie wyrwanych lub pochylonych drewnianych ogrodzeń, słupków (ustawienie w pionie)</t>
  </si>
  <si>
    <t>Demontaż metalowych słupków i osłon U-kształtnych z usunięciem fundamentu oraz transportem elementów do magazynu ZDM</t>
  </si>
  <si>
    <t xml:space="preserve">Malowanie elementów ogrodzeniowych (niskich płotków)  farbą do metalu (kolor identyczny z istniejącym) wraz z przeszlifowaniem starej farby szczotką drucianą </t>
  </si>
  <si>
    <t>Wymiana uszkodzonego, montaż brakującego płaskownika albo łańcuszka metalowego w ogrodzeniu wraz z zakupem wszystkich elementów - kolor, rodzaj materiału zgodny z ogrodzeniem na terenie obiektu</t>
  </si>
  <si>
    <r>
      <t xml:space="preserve">Zakup i montaż słupka metalowego w ogrodzeniu albo słupka wolnostojącego </t>
    </r>
    <r>
      <rPr>
        <u/>
        <sz val="9"/>
        <color indexed="8"/>
        <rFont val="Calibri"/>
        <family val="2"/>
        <charset val="238"/>
      </rPr>
      <t xml:space="preserve">(prosty, średnicy 6 lub 8 cm, wysokość 0,8 m z daszkiem/zatyczką) </t>
    </r>
    <r>
      <rPr>
        <sz val="9"/>
        <color indexed="8"/>
        <rFont val="Calibri"/>
        <family val="2"/>
        <charset val="238"/>
      </rPr>
      <t xml:space="preserve">  wraz z mocowaniem w fundamencie betonowym o wym. 20x20x25- kolor, rodzaj materiału zgodny z ogrodzeniem na terenie obiektu</t>
    </r>
  </si>
  <si>
    <r>
      <t>Zakup i montaż brakującego słupka w ogrodzeniu albo słupka wolnostojącego (</t>
    </r>
    <r>
      <rPr>
        <u/>
        <sz val="9"/>
        <color indexed="8"/>
        <rFont val="Calibri"/>
        <family val="2"/>
        <charset val="238"/>
      </rPr>
      <t>żeliwny, stylizowany z kulką)</t>
    </r>
    <r>
      <rPr>
        <sz val="9"/>
        <color indexed="8"/>
        <rFont val="Calibri"/>
        <family val="2"/>
        <charset val="238"/>
      </rPr>
      <t xml:space="preserve">  wraz z mocowaniem w fundamencie betonowym o wym. 20x20x25 - kolor, rodzaj materiału zgodny z ogrodzeniem na terenie obiektu </t>
    </r>
  </si>
  <si>
    <t>Wymiana jednej deski siedziska/oparcia ławki wraz z zakupem materiałów na deskę identyczną z istniejącymi</t>
  </si>
  <si>
    <t>Wymiana 1 metra bieżącego deski siedziska/oparcia ławki wraz z zakupem materiałów na deskę identyczną z istniejącymi</t>
  </si>
  <si>
    <t>Demontaż ławki wraz z transportem we wskazane przez Zamawiającego miejsce na terenie rejonu/siedziby Wykonawcy w celu wykonania prac naprawczych/magazynu ZDM</t>
  </si>
  <si>
    <t>Przesadzanie drzew w wieku do 10 lat (wysadzenie, uzupełnienie ziemią dołu po wysadzonym drzewie, sadzenie 
z zaprawą dołu 1,5x1,5x0,7 m, wykonaniem opalikowania
(3 paliki+rygle+wiązania), uformowaniem misy średnicy 1,5 m
 i wyłożeniem warstwą mulczu miąższości 5 cm</t>
  </si>
  <si>
    <r>
      <t xml:space="preserve">Przesadzanie krzewów  </t>
    </r>
    <r>
      <rPr>
        <u/>
        <sz val="9"/>
        <color indexed="8"/>
        <rFont val="Calibri"/>
        <family val="2"/>
        <charset val="238"/>
      </rPr>
      <t>bez zaprawy dołów</t>
    </r>
    <r>
      <rPr>
        <sz val="9"/>
        <color indexed="8"/>
        <rFont val="Calibri"/>
        <family val="2"/>
        <charset val="238"/>
      </rPr>
      <t xml:space="preserve"> (wysadzenie, uzupełnianie ziemią dołu po wysadzonym krzewie, ponowne posadzenie)</t>
    </r>
  </si>
  <si>
    <r>
      <t xml:space="preserve">Przesadzanie bylin, pnaczy, traw ozdobnych </t>
    </r>
    <r>
      <rPr>
        <u/>
        <sz val="9"/>
        <color indexed="8"/>
        <rFont val="Calibri"/>
        <family val="2"/>
        <charset val="238"/>
      </rPr>
      <t>bez zaprawy dołów</t>
    </r>
  </si>
  <si>
    <t>Wysiew nasion roślin ozdobnych</t>
  </si>
  <si>
    <r>
      <t>m</t>
    </r>
    <r>
      <rPr>
        <vertAlign val="superscript"/>
        <sz val="11"/>
        <color indexed="8"/>
        <rFont val="Calibri"/>
        <family val="2"/>
        <charset val="238"/>
      </rPr>
      <t>2</t>
    </r>
  </si>
  <si>
    <t>Wykonanie jednokrotne cięć pielęgnacyjnych i technicznych krzewów w skupinach</t>
  </si>
  <si>
    <t>Wykonanie jednokrotne cięć pielęgnacyjnych i technicznych krzewów żywopłotowych</t>
  </si>
  <si>
    <t>Wykonanie silnych cięć odmładzających starszych krzewów</t>
  </si>
  <si>
    <t>Usuwanie i wywóz krzewów wraz z korzeniami oraz uzupełnieniem ziemią dołu po usuniętym krzewie i założeniem trawnika</t>
  </si>
  <si>
    <t>Pielenie skupin krzewów krzewy poza pielęgnacją podstawową (bez przekopywania)</t>
  </si>
  <si>
    <t>Założenie trawnika bez wymiany gruntu</t>
  </si>
  <si>
    <t>Założenie trawnika z wymianą gruntu na głębokość 10 cm</t>
  </si>
  <si>
    <t>Zwalczanie chwastów na trawnikach i powierzchniach brukowych, kamiennych, żwirowych etc.</t>
  </si>
  <si>
    <t>Jednorazowe skoszenie trawnika</t>
  </si>
  <si>
    <t>ar</t>
  </si>
  <si>
    <t>Cięcie formujące i pielęgnacyjne korony drzewa w wieku do 
15 lat</t>
  </si>
  <si>
    <t>Usuwanie odrostów z pni i korzeni drzew</t>
  </si>
  <si>
    <t>Podkrzesanie drzewa do wysokości 2,5 m</t>
  </si>
  <si>
    <t>Podkrzesanie drzewa od wysokości 2,5 m do wysokości  4,5 m</t>
  </si>
  <si>
    <t>Cięcie koron drzew o obwodzie pnia/sumie obwodów pni do 50 cm (cięcie pielęgnacyjne, techniczne i poprawa statyki)</t>
  </si>
  <si>
    <t>Cięcie koron drzew o obwodzie pnia/sumie obwodów pni 51-100 cm (cięcie pielęgnacyjne, techniczne i poprawa statyki)</t>
  </si>
  <si>
    <t>Cięcie koron drzew o obwodzie pnia/sumie obwodów pni 101-200 cm (cięcie pielęgnacyjne, techniczne i poprawa statyki)</t>
  </si>
  <si>
    <t>Cięcie koron drzew o obwodzie pnia/sumie obwodów pni powyżej 201 cm (cięcie pielęgnacyjne, techniczne i poprawa statyki)</t>
  </si>
  <si>
    <t>Cięcie drzew i krzewów w celu odsłonięcia skrajni drogowej na wysokość 2,5 m i szerokość 1 m</t>
  </si>
  <si>
    <t>Cięcie drzew i krzewów w celu odsłonięcia skrajni drogowej na wskazaną wysokość od 2,5 m do 4,5 m i szerokość 1 m</t>
  </si>
  <si>
    <t>Wycinanie pojedynczego konaru o obwodzie do 50 cm</t>
  </si>
  <si>
    <t>Wycinanie pojedynczego konaru o obwodzie powyżej 50 cm</t>
  </si>
  <si>
    <t>Usuwanie odłamanego konaru o obwodzie do 50 cm</t>
  </si>
  <si>
    <t>Usuwanie odłamanego konaru o obwodzie powyżej 50 cm</t>
  </si>
  <si>
    <t>Wycinka do poziomu gruntu samosiewów drzew wielopniowych w formie naturalnej o wysokości do 3,0 m</t>
  </si>
  <si>
    <t>Wycinka do poziomu gruntu samosiewów drzew o obwodzie do
20 cm</t>
  </si>
  <si>
    <t>Wycinka do poziomu gruntu samosiewów drzew o obwodzie od 21 cm do 50 cm</t>
  </si>
  <si>
    <t xml:space="preserve">szt. </t>
  </si>
  <si>
    <t>Wycinka drzew o obwodzie pnia 51-100 cm wraz
z wyfrezowaniem karpiny do poziomu gruntu</t>
  </si>
  <si>
    <t>Wycinka drzew o obwodzie pnia 101-200 cm wraz 
z wyfrezowaniem karpiny do poziomu gruntu</t>
  </si>
  <si>
    <t>Wycinka drzew o obwodzie pnia powyżej 201 cm wraz 
z wyfrezowaniem karpiny do poziomu gruntu</t>
  </si>
  <si>
    <t>Mechaniczne frezowanie karpiny o średnicy do 25 cm do poziomu gruntu</t>
  </si>
  <si>
    <t>Mechaniczne frezowanie karpiny o średnicy  powyżej 25 cm do poziomu gruntu</t>
  </si>
  <si>
    <t>Karczowanie karpiny o średnicy do 25 cm i jej korzeni na głębokość 20 cm (przygotowanie terenu do zabrukowania)</t>
  </si>
  <si>
    <t>Karczowanie karpiny o średnicy powyżej 25 cm i jej korzeni na głębokość 20 cm (przygotowanie terenu do zabrukowania)</t>
  </si>
  <si>
    <t>Ręczne karczowanie karpiny o średnicy do 25 cm i jej korzeni na głębokość 70 cm (przygotowanie terenu do sadzenia drzewa)</t>
  </si>
  <si>
    <t>Ręczne karczowanie karpiny o średnicy powyżej 25 cm i jej korzeni na głębokość 70 cm (przygotowanie terenu do sadzenia drzewa)</t>
  </si>
  <si>
    <t>Zakup i montaż wiązadeł - cena za 1 wiązanie</t>
  </si>
  <si>
    <t>Zakup i montaż rygli - cena za jeden rygiel</t>
  </si>
  <si>
    <t>Wykonanie odciągów z linki stalowej grubości 5 mm, w miejscu kontaktu z pniem zamocowana czarna albo bezbarwna opaska gumowa grubości 1 cm oraz stabilizacja metalową kotwą - cena za jeden odciag z gumą i kotwą</t>
  </si>
  <si>
    <t>Wypielenie powierzchni w sąsiedztwie zieleni</t>
  </si>
  <si>
    <t>Rozłożenie mulczu w skupinach i misach (zrębki - materiał pozyskany ze zrębkowania po wycinkach) - warstwa grubości 5 cm</t>
  </si>
  <si>
    <t>Zakup i rozłożenie przekompostowanego mulczu (zrębki) w skupinach i misach - warstwa grubości 5 cm</t>
  </si>
  <si>
    <r>
      <t>m</t>
    </r>
    <r>
      <rPr>
        <vertAlign val="superscript"/>
        <sz val="11"/>
        <color indexed="8"/>
        <rFont val="Calibri"/>
        <family val="2"/>
        <charset val="238"/>
      </rPr>
      <t>3</t>
    </r>
  </si>
  <si>
    <t xml:space="preserve">Zakup i rozplantowanie ziemi urodzajnej </t>
  </si>
  <si>
    <t>Zakup, dostawa i ustawienie pionowe ekranu przeciwkorzeniowego grubości 2 mm w odcinkach o dł. 3,0 m/drzewo i wys. 1 m (wraz z wykonaniem rowu pod ekran na gł. 1m, maksymalna szerokość rowu 25 cm) zgodnie z ustaleniami z Zamawiającym. Ekrany przeciwkorzeniowe: gładkie, materiał HDPE grubość 2 mm;  w odcinkach 3,0 m.</t>
  </si>
  <si>
    <t>Zakup i ułożenie na długości całej misy lub innej określonej przez Zamawiającego, rury osłonowej dla kabla oświetleniowego, dwudzielnej o średnicy wewnętrznej min. Ø75 mm; materiał HDPE (mufy), wraz z wszelkimi niezbędnymi materiałami potrzebnymi do zamontowania osłony</t>
  </si>
  <si>
    <t>Zakup i rozłożenie grysu, żwiru (8-32 mm) warstwa 5 cm grubości</t>
  </si>
  <si>
    <t>Demontaż nawierzchni z płytek płytek lub betonowych albo kamiennej, wraz z usunięciem podbudowy cementowej, piaskowej - wraz z utylizacją lub wywozem do magazynu ZDM</t>
  </si>
  <si>
    <t>Rozkłucie betonowego fundamentu, wylewki betonowej wraz z utylizacją materiału</t>
  </si>
  <si>
    <t>Wykonanie nawierzchni z płytek albo kostki betonowej w sąsiedztwie terenów zieleni wraz z zakupem materiałów</t>
  </si>
  <si>
    <t>Montaż na zaprawie cementowej obrzeża betonowego o wym. 6/8x20x100 cm jako obrzeża misy drzewa, grupy krzewów wraz z wykorytowaniem terenu i zakupem materiałów</t>
  </si>
  <si>
    <t>Demontaż obrzeża betonowego jako obrzeża misy drzewa, grupy krzewów z uzupełnieniem podłoża i utylizacją obrzeża</t>
  </si>
  <si>
    <t>Pielęgnacja posadzonych drzew (bielenie pni zima- wiosna, pielenie, nawożenie, podlewanie, przycinanie przekwitłych roślin, zabiegi ochrony roślin, cięcia pielęgnacyjne, uzupełnienie mulczu po roku pielęgnacji)</t>
  </si>
  <si>
    <t xml:space="preserve">Pielęgnacja posadzonych krzewów i pozostałych roślin wyszczególnionych w kosztorysie  (pielenie, nawożenie, podlewanie, przycinanie przekwitłych roślin, zabiegi ochrony roślin, cięcia pielęgnacyjne, uzupełnianie mulczu po roku pielęgnacji), cała powierzchnia mulczowana terenów zieleni do odchwaszczania </t>
  </si>
  <si>
    <t>23%VAT</t>
  </si>
  <si>
    <r>
      <t xml:space="preserve">Zakup i sadzenie krzewów liściastych (gatunek, odmiana) </t>
    </r>
    <r>
      <rPr>
        <u/>
        <sz val="9"/>
        <color indexed="8"/>
        <rFont val="Calibri"/>
        <family val="2"/>
        <charset val="238"/>
      </rPr>
      <t>kopanych</t>
    </r>
    <r>
      <rPr>
        <sz val="9"/>
        <color indexed="8"/>
        <rFont val="Calibri"/>
        <family val="2"/>
        <charset val="238"/>
      </rPr>
      <t xml:space="preserve"> 
min. 4-pędowych, materiał klasy I w okresie wiosennym lub jesiennym </t>
    </r>
    <r>
      <rPr>
        <u/>
        <sz val="9"/>
        <color indexed="8"/>
        <rFont val="Calibri"/>
        <family val="2"/>
        <charset val="238"/>
      </rPr>
      <t>bez zaprawy dołów</t>
    </r>
    <r>
      <rPr>
        <sz val="9"/>
        <color indexed="8"/>
        <rFont val="Calibri"/>
        <family val="2"/>
        <charset val="238"/>
      </rPr>
      <t>, wysokość i szerokość krzewu zgodna z zalecaniami jakościowymi wydanymi przez ZSP odpowiednio do gatunku</t>
    </r>
  </si>
  <si>
    <r>
      <t xml:space="preserve">Zakup i sadzenie krzewów liściastych (gatunek, odmiana) </t>
    </r>
    <r>
      <rPr>
        <u/>
        <sz val="9"/>
        <color indexed="8"/>
        <rFont val="Calibri"/>
        <family val="2"/>
        <charset val="238"/>
      </rPr>
      <t>kontenerowanych, pojemnik C1,5</t>
    </r>
    <r>
      <rPr>
        <sz val="9"/>
        <color indexed="8"/>
        <rFont val="Calibri"/>
        <family val="2"/>
        <charset val="238"/>
      </rPr>
      <t xml:space="preserve"> min. 4-pędowych, materiał klasy I, </t>
    </r>
    <r>
      <rPr>
        <u/>
        <sz val="9"/>
        <color indexed="8"/>
        <rFont val="Calibri"/>
        <family val="2"/>
        <charset val="238"/>
      </rPr>
      <t>bez zaprawy dołów</t>
    </r>
    <r>
      <rPr>
        <sz val="9"/>
        <color indexed="8"/>
        <rFont val="Calibri"/>
        <family val="2"/>
        <charset val="238"/>
      </rPr>
      <t>, wysokość i szerokość krzewu zgodna z zalecaniami jakościowymi wydanymi przez ZSP odpowiednio do gatunku</t>
    </r>
  </si>
  <si>
    <r>
      <t xml:space="preserve">Zakup i sadzenie róż  (gatunek, odmiana) </t>
    </r>
    <r>
      <rPr>
        <u/>
        <sz val="9"/>
        <color indexed="8"/>
        <rFont val="Calibri"/>
        <family val="2"/>
        <charset val="238"/>
      </rPr>
      <t xml:space="preserve">kontenerowanych lub z gołym korzeniem, </t>
    </r>
    <r>
      <rPr>
        <sz val="9"/>
        <color indexed="8"/>
        <rFont val="Calibri"/>
        <family val="2"/>
        <charset val="238"/>
      </rPr>
      <t xml:space="preserve">min. 3-pędowych, materiał klasy A, </t>
    </r>
    <r>
      <rPr>
        <u/>
        <sz val="9"/>
        <color indexed="8"/>
        <rFont val="Calibri"/>
        <family val="2"/>
        <charset val="238"/>
      </rPr>
      <t xml:space="preserve">bez zaprawy dołów, </t>
    </r>
    <r>
      <rPr>
        <sz val="9"/>
        <color indexed="8"/>
        <rFont val="Calibri"/>
        <family val="2"/>
        <charset val="238"/>
      </rPr>
      <t>wysokość i szerokość krzewu zgodna z zalecaniami jakościowymi wydanymi przez ZSP odpowiednio do gatunku</t>
    </r>
  </si>
  <si>
    <t>m2</t>
  </si>
  <si>
    <t>Wykonanie nawierzchni mineralnej typu Hanse Grand</t>
  </si>
  <si>
    <r>
      <t xml:space="preserve">Zakup i sadzenie drzew liściastych (gatunek, odmiana) o </t>
    </r>
    <r>
      <rPr>
        <u/>
        <sz val="9"/>
        <color indexed="8"/>
        <rFont val="Calibri"/>
        <family val="2"/>
        <charset val="238"/>
      </rPr>
      <t>obwodzie pnia 14-16 cm</t>
    </r>
    <r>
      <rPr>
        <sz val="9"/>
        <color indexed="8"/>
        <rFont val="Calibri"/>
        <family val="2"/>
        <charset val="238"/>
      </rPr>
      <t xml:space="preserve"> w okresie wiosennym lub jesiennym (z zabezpieczoną bryłą korzeniową, materiał klasy I), </t>
    </r>
    <r>
      <rPr>
        <u/>
        <sz val="9"/>
        <color indexed="8"/>
        <rFont val="Calibri"/>
        <family val="2"/>
        <charset val="238"/>
      </rPr>
      <t>bez zaprawy</t>
    </r>
    <r>
      <rPr>
        <sz val="9"/>
        <color indexed="8"/>
        <rFont val="Calibri"/>
        <family val="2"/>
        <charset val="238"/>
      </rPr>
      <t xml:space="preserve"> dołów,wraz z wykonaniem opalikowania (3 paliki+rygle+wiązania), uformowaniem misy średnicy 1,5 m i wyłożeniem warstwą mulczu miąższości 5 cm</t>
    </r>
  </si>
  <si>
    <r>
      <t xml:space="preserve">Zakup i sadzenie drzew liściastych (gatunek, odmiana)o </t>
    </r>
    <r>
      <rPr>
        <u/>
        <sz val="9"/>
        <color indexed="8"/>
        <rFont val="Calibri"/>
        <family val="2"/>
        <charset val="238"/>
      </rPr>
      <t>obwodzie pnia 16-18 cm</t>
    </r>
    <r>
      <rPr>
        <sz val="9"/>
        <color indexed="8"/>
        <rFont val="Calibri"/>
        <family val="2"/>
        <charset val="238"/>
      </rPr>
      <t xml:space="preserve"> w okresie wiosennym lub jesiennym (z zabezpieczoną bryłą korzeniową, materiał klasy I), </t>
    </r>
    <r>
      <rPr>
        <u/>
        <sz val="9"/>
        <color indexed="8"/>
        <rFont val="Calibri"/>
        <family val="2"/>
        <charset val="238"/>
      </rPr>
      <t>bez zaprawy</t>
    </r>
    <r>
      <rPr>
        <sz val="9"/>
        <color indexed="8"/>
        <rFont val="Calibri"/>
        <family val="2"/>
        <charset val="238"/>
      </rPr>
      <t xml:space="preserve"> dołów, wraz z wykonaniem opalikowania (3 paliki+rygle+wiązania), uformowaniem misy średnicy 1,5 m i wyłożeniem warstwą mulczu miąższości 5 cm</t>
    </r>
  </si>
  <si>
    <r>
      <t xml:space="preserve">Zakup i sadzenie drzew liściastych (gatunek, odmiana) o </t>
    </r>
    <r>
      <rPr>
        <u/>
        <sz val="9"/>
        <color indexed="8"/>
        <rFont val="Calibri"/>
        <family val="2"/>
        <charset val="238"/>
      </rPr>
      <t xml:space="preserve">obwodzie pnia 18-20 cm </t>
    </r>
    <r>
      <rPr>
        <sz val="9"/>
        <color indexed="8"/>
        <rFont val="Calibri"/>
        <family val="2"/>
        <charset val="238"/>
      </rPr>
      <t xml:space="preserve">w okresie wiosennym lub jesiennym (z zabezpieczoną bryłą korzeniową, materiał klasy I), </t>
    </r>
    <r>
      <rPr>
        <u/>
        <sz val="9"/>
        <color indexed="8"/>
        <rFont val="Calibri"/>
        <family val="2"/>
        <charset val="238"/>
      </rPr>
      <t>bez zaprawy</t>
    </r>
    <r>
      <rPr>
        <sz val="9"/>
        <color indexed="8"/>
        <rFont val="Calibri"/>
        <family val="2"/>
        <charset val="238"/>
      </rPr>
      <t xml:space="preserve"> dołów wraz z wykonaniem opalikowania (3 paliki+rygle+wiązania), uformowaniem misy średnicy 1,5 m i wyłożeniem warstwą mulczu miąższości 5 cm</t>
    </r>
  </si>
  <si>
    <r>
      <t xml:space="preserve">Zakup i sadzenie drzew liściastych (gatunek,odmiana) o </t>
    </r>
    <r>
      <rPr>
        <u/>
        <sz val="9"/>
        <color indexed="8"/>
        <rFont val="Calibri"/>
        <family val="2"/>
        <charset val="238"/>
      </rPr>
      <t>obwodzie pnia 14-16 cm</t>
    </r>
    <r>
      <rPr>
        <sz val="9"/>
        <color indexed="8"/>
        <rFont val="Calibri"/>
        <family val="2"/>
        <charset val="238"/>
      </rPr>
      <t xml:space="preserve"> w okresie wiosennym lub jesiennym (z zabezpieczoną bryłą korzeniową, materiał klasy I), </t>
    </r>
    <r>
      <rPr>
        <u/>
        <sz val="9"/>
        <color indexed="8"/>
        <rFont val="Calibri"/>
        <family val="2"/>
        <charset val="238"/>
      </rPr>
      <t xml:space="preserve">wraz z zaprawą dołu 1,5 x 1,5 x 0,7 m, </t>
    </r>
    <r>
      <rPr>
        <sz val="9"/>
        <color indexed="8"/>
        <rFont val="Calibri"/>
        <family val="2"/>
        <charset val="238"/>
      </rPr>
      <t>wykonaniem opalikowania (3 paliki+rygle+wiązania), uformowaniem misy średnicy 1,5 m i wyłożeniem warstwą mulczu miąższości 5 cm</t>
    </r>
  </si>
  <si>
    <r>
      <t xml:space="preserve">Zakup i sadzenie drzew liściastych (gatunek,odmiana) o </t>
    </r>
    <r>
      <rPr>
        <u/>
        <sz val="9"/>
        <color indexed="8"/>
        <rFont val="Calibri"/>
        <family val="2"/>
        <charset val="238"/>
      </rPr>
      <t>obwodzie pnia 16-18 cm</t>
    </r>
    <r>
      <rPr>
        <sz val="9"/>
        <color indexed="8"/>
        <rFont val="Calibri"/>
        <family val="2"/>
        <charset val="238"/>
      </rPr>
      <t xml:space="preserve"> w okresie wiosennym lub jesiennym (z zabezpieczoną bryłą korzeniową, materiał klasy I), </t>
    </r>
    <r>
      <rPr>
        <u/>
        <sz val="9"/>
        <color indexed="8"/>
        <rFont val="Calibri"/>
        <family val="2"/>
        <charset val="238"/>
      </rPr>
      <t>wraz z zaprawą dołu 1,5 x 1,5 x 0,7 m</t>
    </r>
    <r>
      <rPr>
        <sz val="9"/>
        <color indexed="8"/>
        <rFont val="Calibri"/>
        <family val="2"/>
        <charset val="238"/>
      </rPr>
      <t>, wykonaniem opalikowania (3 paliki+rygle+wiązania), uformowaniem misy średnicy 1,5 m i wyłożeniem warstwą mulczu miąższości 5 cm</t>
    </r>
  </si>
  <si>
    <r>
      <t xml:space="preserve">Zakup i sadzenie drzew liściastych (gatunek, odmiana) o </t>
    </r>
    <r>
      <rPr>
        <u/>
        <sz val="9"/>
        <color indexed="8"/>
        <rFont val="Calibri"/>
        <family val="2"/>
        <charset val="238"/>
      </rPr>
      <t>obwodzie pnia 18-20 cm</t>
    </r>
    <r>
      <rPr>
        <sz val="9"/>
        <color indexed="8"/>
        <rFont val="Calibri"/>
        <family val="2"/>
        <charset val="238"/>
      </rPr>
      <t xml:space="preserve"> w okresie wiosennym lub jesiennym (z zabezpieczoną bryłą korzeniową, materiał klasy I), </t>
    </r>
    <r>
      <rPr>
        <u/>
        <sz val="9"/>
        <color indexed="8"/>
        <rFont val="Calibri"/>
        <family val="2"/>
        <charset val="238"/>
      </rPr>
      <t>wraz z zaprawą dołu 1,5 x 1,5 x 0,7 m</t>
    </r>
    <r>
      <rPr>
        <sz val="9"/>
        <color indexed="8"/>
        <rFont val="Calibri"/>
        <family val="2"/>
        <charset val="238"/>
      </rPr>
      <t>, wykonaniem opalikowania (3 paliki+rygle+wiązania), uformowaniem misy średnicy 1,5 m i wyłożeniem warstwą mulczu miąższości 5 cm</t>
    </r>
  </si>
  <si>
    <r>
      <t xml:space="preserve">Zakup i sadzenie drzew liściastych (gatunek, odmiana) o </t>
    </r>
    <r>
      <rPr>
        <u/>
        <sz val="9"/>
        <color indexed="8"/>
        <rFont val="Calibri"/>
        <family val="2"/>
        <charset val="238"/>
      </rPr>
      <t>obwodzie pnia 20-25 cm</t>
    </r>
    <r>
      <rPr>
        <sz val="9"/>
        <color indexed="8"/>
        <rFont val="Calibri"/>
        <family val="2"/>
        <charset val="238"/>
      </rPr>
      <t xml:space="preserve"> w okresie wiosennym lub jesiennym (z zabezpieczoną bryłą korzeniową, materiał klasy I), </t>
    </r>
    <r>
      <rPr>
        <u/>
        <sz val="9"/>
        <color indexed="8"/>
        <rFont val="Calibri"/>
        <family val="2"/>
        <charset val="238"/>
      </rPr>
      <t xml:space="preserve">wraz z zaprawą dołu 1,5x1,5x0,7 m, </t>
    </r>
    <r>
      <rPr>
        <sz val="9"/>
        <color indexed="8"/>
        <rFont val="Calibri"/>
        <family val="2"/>
        <charset val="238"/>
      </rPr>
      <t xml:space="preserve"> z zamontowaniem osłonki na pień drzewa, wykonaniem opalikowania (3 paliki+rygle+wiązania), uformowaniem misy średnicy 1,5 m i wyłożeniem warstwą mulczu miąższości 5 cm</t>
    </r>
  </si>
  <si>
    <r>
      <t xml:space="preserve">Zakup i sadzenie drzew wielopniowych w formie naturalnej (gatunek, odminana) o wys. 2,0 m w okresie wiosennym lub jesiennym (z zabezpieczoną bryłą korzeniową, materiał klasy I, np. świdośliwa, klon tatarski, klon polny, śliwa 'Pissardii', brzoza, magnolia) </t>
    </r>
    <r>
      <rPr>
        <u/>
        <sz val="9"/>
        <rFont val="Calibri"/>
        <family val="2"/>
        <charset val="238"/>
      </rPr>
      <t>bez zaprawy dołu</t>
    </r>
    <r>
      <rPr>
        <sz val="9"/>
        <rFont val="Calibri"/>
        <family val="2"/>
        <charset val="238"/>
      </rPr>
      <t>, z uformowaniem misy średnicy 1,5 m i wyłożeniem warstwą mulczu miąższości 5 cm</t>
    </r>
  </si>
  <si>
    <r>
      <t xml:space="preserve">Zakup i sadzenie </t>
    </r>
    <r>
      <rPr>
        <u/>
        <sz val="9"/>
        <color indexed="8"/>
        <rFont val="Calibri"/>
        <family val="2"/>
        <charset val="238"/>
      </rPr>
      <t xml:space="preserve">bez zaprawy dołów </t>
    </r>
    <r>
      <rPr>
        <sz val="9"/>
        <color indexed="8"/>
        <rFont val="Calibri"/>
        <family val="2"/>
        <charset val="238"/>
      </rPr>
      <t>drzew iglastych (gatunek, odmiana) o wysokości 1,5 m, materiał klasy I, pojemnikowane - świerk serbski, żywotnik zachodni</t>
    </r>
  </si>
  <si>
    <r>
      <t xml:space="preserve">Zakup i sadzenie pnączy (gatunek, odmiana) , pojemnik C2, min. 2 pędy długości 60-80 cm, </t>
    </r>
    <r>
      <rPr>
        <u/>
        <sz val="9"/>
        <color indexed="8"/>
        <rFont val="Calibri"/>
        <family val="2"/>
        <charset val="238"/>
      </rPr>
      <t>bez zaprawy dołów</t>
    </r>
  </si>
  <si>
    <r>
      <t xml:space="preserve">Zakup i sadzenie krzewów liściastych (gatunek, odmiana) </t>
    </r>
    <r>
      <rPr>
        <u/>
        <sz val="9"/>
        <color indexed="8"/>
        <rFont val="Calibri"/>
        <family val="2"/>
        <charset val="238"/>
      </rPr>
      <t>kontenerowanych, pojemnik C1,5</t>
    </r>
    <r>
      <rPr>
        <sz val="9"/>
        <color indexed="8"/>
        <rFont val="Calibri"/>
        <family val="2"/>
        <charset val="238"/>
      </rPr>
      <t xml:space="preserve"> min. 4-pędowych, materiał klasy I, </t>
    </r>
    <r>
      <rPr>
        <u/>
        <sz val="9"/>
        <color indexed="8"/>
        <rFont val="Calibri"/>
        <family val="2"/>
        <charset val="238"/>
      </rPr>
      <t xml:space="preserve">z zaprawą dołów 30x30x30 cm, </t>
    </r>
    <r>
      <rPr>
        <sz val="9"/>
        <color indexed="8"/>
        <rFont val="Calibri"/>
        <family val="2"/>
        <charset val="238"/>
      </rPr>
      <t>wysokość i szerokość krzewu zgodna 
z zalecaniami jakościowymi wydanymi przez ZSP odpowiednio do gatunku</t>
    </r>
  </si>
  <si>
    <r>
      <t xml:space="preserve">Zakup i sadzenie róż </t>
    </r>
    <r>
      <rPr>
        <u/>
        <sz val="9"/>
        <color indexed="8"/>
        <rFont val="Calibri"/>
        <family val="2"/>
        <charset val="238"/>
      </rPr>
      <t xml:space="preserve">kontenerowanych lub z gołym korzeniem (gatunek, odmiana), </t>
    </r>
    <r>
      <rPr>
        <sz val="9"/>
        <color indexed="8"/>
        <rFont val="Calibri"/>
        <family val="2"/>
        <charset val="238"/>
      </rPr>
      <t>min. 3-pędowych, materiał klasy A,</t>
    </r>
    <r>
      <rPr>
        <u/>
        <sz val="9"/>
        <color indexed="8"/>
        <rFont val="Calibri"/>
        <family val="2"/>
        <charset val="238"/>
      </rPr>
      <t xml:space="preserve"> z zaprawą dołów</t>
    </r>
    <r>
      <rPr>
        <sz val="9"/>
        <color indexed="8"/>
        <rFont val="Calibri"/>
        <family val="2"/>
        <charset val="238"/>
      </rPr>
      <t>, wysokość
 i szerokość krzewu zgodna z zalecaniami jakościowymi wydanymi przez ZSP odpowiednio do gatunku</t>
    </r>
  </si>
  <si>
    <t>Zakup i sadzenie bylin (gatunek, odmiana) i wydmuchrzycy w pojemnikach P11</t>
  </si>
  <si>
    <t>Zakup i sadzenie traw ozdobnych (gatunek, odmiana) pojemnik C2</t>
  </si>
  <si>
    <t>Zakup i sadzenie roślin cebulowych (gatunek, odmiana)</t>
  </si>
  <si>
    <t>Aplikacja mikroorganizmów glebowych EMY. Zakup preparatu, przygotowanie roztworu wodnego. Podlanie ziemi roztworem wodnym preparatu</t>
  </si>
  <si>
    <t>Zakup i montaż słupków stalowych malowanych proszkowo w kolorze grafitowym półmatowym (RAL 7043), śr. 8 cm, wys. 80 cm. Z opaską odblaskową</t>
  </si>
  <si>
    <t>Zakup i montaż drewnianych palików impregnowanych ciśnieniowo, średnicy 8 cm, wysokości 80 cm (kolor naturalny, jasny). Paliki wbite w ziemię na głębokość 30 cm</t>
  </si>
  <si>
    <t>Zakup i montaż ławek z oparciem i podłokietnikiem - wzór zgodny z projektem</t>
  </si>
  <si>
    <r>
      <t>Usuwanie zdegradowanego podłoża wraz z wywozem 
i utylizacją</t>
    </r>
    <r>
      <rPr>
        <sz val="9"/>
        <color rgb="FFFF0000"/>
        <rFont val="Calibri"/>
        <family val="2"/>
        <charset val="238"/>
      </rPr>
      <t xml:space="preserve"> </t>
    </r>
  </si>
  <si>
    <r>
      <t>Zakup i sadzenie dr</t>
    </r>
    <r>
      <rPr>
        <sz val="9"/>
        <rFont val="Calibri"/>
        <family val="2"/>
        <charset val="238"/>
      </rPr>
      <t>zew liściastych (gatunek, odmiana)</t>
    </r>
    <r>
      <rPr>
        <sz val="9"/>
        <color indexed="8"/>
        <rFont val="Calibri"/>
        <family val="2"/>
        <charset val="238"/>
      </rPr>
      <t xml:space="preserve"> o </t>
    </r>
    <r>
      <rPr>
        <u/>
        <sz val="9"/>
        <rFont val="Calibri"/>
        <family val="2"/>
        <charset val="238"/>
      </rPr>
      <t>obwodzie pnia 12-14 cm</t>
    </r>
    <r>
      <rPr>
        <sz val="9"/>
        <rFont val="Calibri"/>
        <family val="2"/>
        <charset val="238"/>
      </rPr>
      <t xml:space="preserve"> w okresie wiosennym lub jesiennym (z zabezpieczoną bryłą korzeniową, materiał klasy I), </t>
    </r>
    <r>
      <rPr>
        <u/>
        <sz val="9"/>
        <rFont val="Calibri"/>
        <family val="2"/>
        <charset val="238"/>
      </rPr>
      <t>bez zaprawy</t>
    </r>
    <r>
      <rPr>
        <sz val="9"/>
        <rFont val="Calibri"/>
        <family val="2"/>
        <charset val="238"/>
      </rPr>
      <t xml:space="preserve"> dołów,wraz z wykonaniem opalikowania (3 paliki+rygle+wiązania), uformowaniem misy średnicy 1,5 m i wyłożeniem warstwą mulczu miąższości 5 cm</t>
    </r>
  </si>
  <si>
    <r>
      <t>Pielęgnacja nowo założonego trawnika przez jeden sezon wegetacyjny (koszenie,  nawożenie, podlewani</t>
    </r>
    <r>
      <rPr>
        <sz val="9"/>
        <rFont val="Calibri"/>
        <family val="2"/>
        <charset val="238"/>
      </rPr>
      <t>e, zwalczanie chwastów itp.</t>
    </r>
    <r>
      <rPr>
        <sz val="9"/>
        <color indexed="8"/>
        <rFont val="Calibri"/>
        <family val="2"/>
        <charset val="238"/>
      </rPr>
      <t>)</t>
    </r>
  </si>
  <si>
    <t>Powykonawcza inwentaryzacja qgis (w przypadku projektów bez nadzoru)</t>
  </si>
  <si>
    <t xml:space="preserve">Wykonanie powykonawczej inwentaryzacji geodezyjnej posadzonych roślin (w tym dostarczenie map do  ZDM) </t>
  </si>
  <si>
    <t>23% VAT</t>
  </si>
  <si>
    <t>Suma netto całość w pierwszysm roku- założenie zieleni</t>
  </si>
  <si>
    <t>Suma brutto całość w pierwszysm roku- założenie zieleni</t>
  </si>
  <si>
    <t>Suma netto całość w drugim roku - pielęgnacja kontraktowa</t>
  </si>
  <si>
    <t>Suma brutto całość w drugim roku - pielęgancja kontraktowa</t>
  </si>
  <si>
    <t>Łączny koszt netto</t>
  </si>
  <si>
    <t>Łączny koszt brutto</t>
  </si>
  <si>
    <t>Powykonawcza inwentaryzacja dla Geopoz (w przypadku projektów bez nadzoru)</t>
  </si>
  <si>
    <t>Załącznik nr 4 do zapytania ofertowego nr ZDM.PZ.342.19.2026.1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</si>
</sst>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\ &quot;zł&quot;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9"/>
      <color indexed="8"/>
      <name val="Calibri"/>
      <family val="2"/>
      <charset val="238"/>
    </font>
    <font>
      <vertAlign val="superscript"/>
      <sz val="9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u/>
      <sz val="9"/>
      <color indexed="8"/>
      <name val="Calibri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1" fillId="0" borderId="0"/>
    <xf numFmtId="0" fontId="17" fillId="0" borderId="0"/>
  </cellStyleXfs>
  <cellXfs count="68">
    <xf numFmtId="0" fontId="0" fillId="0" borderId="0" xfId="0"/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4" fillId="3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0" fillId="3" borderId="0" xfId="0" applyFill="1"/>
    <xf numFmtId="0" fontId="13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/>
    </xf>
    <xf numFmtId="0" fontId="0" fillId="3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top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165" fontId="19" fillId="3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/>
    </xf>
    <xf numFmtId="4" fontId="3" fillId="4" borderId="8" xfId="0" applyNumberFormat="1" applyFont="1" applyFill="1" applyBorder="1" applyAlignment="1">
      <alignment horizontal="center" vertical="center"/>
    </xf>
    <xf numFmtId="4" fontId="3" fillId="4" borderId="0" xfId="0" applyNumberFormat="1" applyFont="1" applyFill="1" applyAlignment="1">
      <alignment horizontal="center" vertical="center"/>
    </xf>
    <xf numFmtId="4" fontId="3" fillId="7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4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3" fillId="4" borderId="2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0" fontId="3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2" fontId="8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0" fontId="2" fillId="0" borderId="0" xfId="0" applyFont="1" applyAlignment="1">
      <alignment horizontal="center" wrapText="1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4" fillId="4" borderId="3" xfId="0" applyFont="1" applyFill="1" applyBorder="1"/>
    <xf numFmtId="0" fontId="4" fillId="4" borderId="4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</cellXfs>
  <cellStyles count="3">
    <cellStyle name="Normalny" xfId="0" builtinId="0"/>
    <cellStyle name="Normalny 2" xfId="2" xr:uid="{665B8114-9A83-4379-A3C1-D059C3E7F4B1}"/>
    <cellStyle name="Normalny 3" xfId="1" xr:uid="{43FE9616-13C4-47B5-A216-6621938C551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1"/>
  <sheetViews>
    <sheetView tabSelected="1" zoomScale="76" zoomScaleNormal="76" workbookViewId="0">
      <selection activeCell="E9" sqref="E9"/>
    </sheetView>
  </sheetViews>
  <sheetFormatPr defaultRowHeight="15" x14ac:dyDescent="0.25"/>
  <cols>
    <col min="1" max="1" width="7.140625" customWidth="1"/>
    <col min="2" max="2" width="71" customWidth="1"/>
    <col min="3" max="3" width="12.5703125" customWidth="1"/>
    <col min="4" max="4" width="19.42578125" customWidth="1"/>
    <col min="5" max="5" width="20.140625" customWidth="1"/>
    <col min="6" max="6" width="18.42578125" customWidth="1"/>
    <col min="8" max="8" width="14.28515625" customWidth="1"/>
    <col min="9" max="9" width="15" customWidth="1"/>
  </cols>
  <sheetData>
    <row r="1" spans="1:8" ht="18.75" x14ac:dyDescent="0.3">
      <c r="A1" s="57" t="s">
        <v>135</v>
      </c>
      <c r="B1" s="58"/>
      <c r="C1" s="58"/>
      <c r="D1" s="58"/>
      <c r="E1" s="58"/>
      <c r="F1" s="58"/>
    </row>
    <row r="2" spans="1:8" ht="18.75" x14ac:dyDescent="0.3">
      <c r="A2" s="59" t="s">
        <v>11</v>
      </c>
      <c r="B2" s="59"/>
      <c r="C2" s="59"/>
      <c r="D2" s="59"/>
      <c r="E2" s="59"/>
      <c r="F2" s="59"/>
    </row>
    <row r="3" spans="1:8" ht="21" x14ac:dyDescent="0.35">
      <c r="A3" s="60" t="s">
        <v>12</v>
      </c>
      <c r="B3" s="61"/>
      <c r="C3" s="61"/>
      <c r="D3" s="61"/>
      <c r="E3" s="61"/>
      <c r="F3" s="62"/>
      <c r="H3" s="19"/>
    </row>
    <row r="4" spans="1:8" ht="31.5" x14ac:dyDescent="0.25">
      <c r="A4" s="33" t="s">
        <v>0</v>
      </c>
      <c r="B4" s="33" t="s">
        <v>1</v>
      </c>
      <c r="C4" s="34" t="s">
        <v>6</v>
      </c>
      <c r="D4" s="33" t="s">
        <v>2</v>
      </c>
      <c r="E4" s="33" t="s">
        <v>3</v>
      </c>
      <c r="F4" s="33" t="s">
        <v>4</v>
      </c>
      <c r="H4" s="19"/>
    </row>
    <row r="5" spans="1:8" ht="18.75" x14ac:dyDescent="0.25">
      <c r="A5" s="45" t="s">
        <v>13</v>
      </c>
      <c r="B5" s="46"/>
      <c r="C5" s="46"/>
      <c r="D5" s="46"/>
      <c r="E5" s="46"/>
      <c r="F5" s="47"/>
      <c r="H5" s="19"/>
    </row>
    <row r="6" spans="1:8" ht="24" x14ac:dyDescent="0.25">
      <c r="A6" s="1"/>
      <c r="B6" s="20" t="s">
        <v>122</v>
      </c>
      <c r="C6" s="10" t="s">
        <v>85</v>
      </c>
      <c r="D6" s="5"/>
      <c r="E6" s="4"/>
      <c r="F6" s="4">
        <f>ROUND((D6*E6),2)</f>
        <v>0</v>
      </c>
      <c r="H6" s="3"/>
    </row>
    <row r="7" spans="1:8" ht="17.25" x14ac:dyDescent="0.25">
      <c r="A7" s="1"/>
      <c r="B7" s="12" t="s">
        <v>86</v>
      </c>
      <c r="C7" s="10" t="s">
        <v>85</v>
      </c>
      <c r="D7" s="5"/>
      <c r="E7" s="4"/>
      <c r="F7" s="4">
        <f t="shared" ref="F7:F9" si="0">ROUND((D7*E7),2)</f>
        <v>0</v>
      </c>
      <c r="H7" s="3"/>
    </row>
    <row r="8" spans="1:8" ht="48" x14ac:dyDescent="0.25">
      <c r="A8" s="1"/>
      <c r="B8" s="9" t="s">
        <v>87</v>
      </c>
      <c r="C8" s="10" t="s">
        <v>24</v>
      </c>
      <c r="D8" s="5"/>
      <c r="E8" s="4"/>
      <c r="F8" s="4">
        <f t="shared" si="0"/>
        <v>0</v>
      </c>
      <c r="H8" s="41"/>
    </row>
    <row r="9" spans="1:8" ht="48" x14ac:dyDescent="0.25">
      <c r="A9" s="1"/>
      <c r="B9" s="9" t="s">
        <v>88</v>
      </c>
      <c r="C9" s="10" t="s">
        <v>24</v>
      </c>
      <c r="D9" s="5"/>
      <c r="E9" s="4"/>
      <c r="F9" s="4">
        <f t="shared" si="0"/>
        <v>0</v>
      </c>
    </row>
    <row r="10" spans="1:8" ht="21.75" customHeight="1" x14ac:dyDescent="0.25">
      <c r="A10" s="51" t="s">
        <v>4</v>
      </c>
      <c r="B10" s="63"/>
      <c r="C10" s="63"/>
      <c r="D10" s="63"/>
      <c r="E10" s="64"/>
      <c r="F10" s="35">
        <f>ROUND(SUM(F6:F9),2)</f>
        <v>0</v>
      </c>
    </row>
    <row r="11" spans="1:8" ht="21.75" customHeight="1" x14ac:dyDescent="0.25">
      <c r="A11" s="51" t="s">
        <v>7</v>
      </c>
      <c r="B11" s="63"/>
      <c r="C11" s="63"/>
      <c r="D11" s="63"/>
      <c r="E11" s="64"/>
      <c r="F11" s="36">
        <f>ROUND((F10*0.23),2)</f>
        <v>0</v>
      </c>
    </row>
    <row r="12" spans="1:8" ht="21.75" customHeight="1" x14ac:dyDescent="0.25">
      <c r="A12" s="51" t="s">
        <v>8</v>
      </c>
      <c r="B12" s="63"/>
      <c r="C12" s="63"/>
      <c r="D12" s="63"/>
      <c r="E12" s="64"/>
      <c r="F12" s="36">
        <f>ROUND((F10+F11),2)</f>
        <v>0</v>
      </c>
    </row>
    <row r="13" spans="1:8" ht="21.75" customHeight="1" x14ac:dyDescent="0.25">
      <c r="A13" s="45" t="s">
        <v>14</v>
      </c>
      <c r="B13" s="46"/>
      <c r="C13" s="46"/>
      <c r="D13" s="46"/>
      <c r="E13" s="46"/>
      <c r="F13" s="47"/>
    </row>
    <row r="14" spans="1:8" ht="24" x14ac:dyDescent="0.25">
      <c r="A14" s="1"/>
      <c r="B14" s="9" t="s">
        <v>94</v>
      </c>
      <c r="C14" s="10" t="s">
        <v>41</v>
      </c>
      <c r="D14" s="5"/>
      <c r="E14" s="4"/>
      <c r="F14" s="4">
        <f t="shared" ref="F14:F20" si="1">ROUND((D14*E14),2)</f>
        <v>0</v>
      </c>
      <c r="H14" s="3"/>
    </row>
    <row r="15" spans="1:8" ht="36" x14ac:dyDescent="0.25">
      <c r="A15" s="1"/>
      <c r="B15" s="9" t="s">
        <v>90</v>
      </c>
      <c r="C15" s="10" t="s">
        <v>41</v>
      </c>
      <c r="D15" s="5"/>
      <c r="E15" s="4"/>
      <c r="F15" s="4">
        <f t="shared" si="1"/>
        <v>0</v>
      </c>
      <c r="H15" s="3"/>
    </row>
    <row r="16" spans="1:8" ht="17.25" x14ac:dyDescent="0.25">
      <c r="A16" s="1"/>
      <c r="B16" s="9" t="s">
        <v>91</v>
      </c>
      <c r="C16" s="10" t="s">
        <v>85</v>
      </c>
      <c r="D16" s="5"/>
      <c r="E16" s="4"/>
      <c r="F16" s="4">
        <f t="shared" si="1"/>
        <v>0</v>
      </c>
      <c r="H16" s="3"/>
    </row>
    <row r="17" spans="1:8" ht="24" x14ac:dyDescent="0.25">
      <c r="A17" s="1"/>
      <c r="B17" s="9" t="s">
        <v>92</v>
      </c>
      <c r="C17" s="10" t="s">
        <v>41</v>
      </c>
      <c r="D17" s="5"/>
      <c r="E17" s="4"/>
      <c r="F17" s="4">
        <f t="shared" si="1"/>
        <v>0</v>
      </c>
      <c r="H17" s="3"/>
    </row>
    <row r="18" spans="1:8" ht="17.25" x14ac:dyDescent="0.25">
      <c r="A18" s="1"/>
      <c r="B18" s="21" t="s">
        <v>102</v>
      </c>
      <c r="C18" s="10" t="s">
        <v>41</v>
      </c>
      <c r="D18" s="5"/>
      <c r="E18" s="4"/>
      <c r="F18" s="4">
        <f t="shared" si="1"/>
        <v>0</v>
      </c>
      <c r="H18" s="3"/>
    </row>
    <row r="19" spans="1:8" ht="36" x14ac:dyDescent="0.25">
      <c r="A19" s="1"/>
      <c r="B19" s="9" t="s">
        <v>93</v>
      </c>
      <c r="C19" s="10" t="s">
        <v>24</v>
      </c>
      <c r="D19" s="5"/>
      <c r="E19" s="4"/>
      <c r="F19" s="4">
        <f t="shared" si="1"/>
        <v>0</v>
      </c>
      <c r="H19" s="3"/>
    </row>
    <row r="20" spans="1:8" ht="17.25" x14ac:dyDescent="0.25">
      <c r="A20" s="1"/>
      <c r="B20" s="15" t="s">
        <v>89</v>
      </c>
      <c r="C20" s="10" t="s">
        <v>41</v>
      </c>
      <c r="D20" s="5"/>
      <c r="E20" s="4"/>
      <c r="F20" s="4">
        <f t="shared" si="1"/>
        <v>0</v>
      </c>
      <c r="H20" s="3"/>
    </row>
    <row r="21" spans="1:8" ht="15.75" x14ac:dyDescent="0.25">
      <c r="A21" s="48" t="s">
        <v>4</v>
      </c>
      <c r="B21" s="49"/>
      <c r="C21" s="49"/>
      <c r="D21" s="49"/>
      <c r="E21" s="50"/>
      <c r="F21" s="8">
        <f>ROUND(SUM(F14:F20),2)</f>
        <v>0</v>
      </c>
      <c r="H21" s="3"/>
    </row>
    <row r="22" spans="1:8" ht="15.75" x14ac:dyDescent="0.25">
      <c r="A22" s="48" t="s">
        <v>127</v>
      </c>
      <c r="B22" s="49"/>
      <c r="C22" s="49"/>
      <c r="D22" s="49"/>
      <c r="E22" s="50"/>
      <c r="F22" s="37">
        <f>ROUND((F21*0.23),2)</f>
        <v>0</v>
      </c>
      <c r="H22" s="3"/>
    </row>
    <row r="23" spans="1:8" ht="15.75" x14ac:dyDescent="0.25">
      <c r="A23" s="54" t="s">
        <v>8</v>
      </c>
      <c r="B23" s="55"/>
      <c r="C23" s="55"/>
      <c r="D23" s="55"/>
      <c r="E23" s="56"/>
      <c r="F23" s="38">
        <f>ROUND((F21+F22),2)</f>
        <v>0</v>
      </c>
      <c r="H23" s="3"/>
    </row>
    <row r="24" spans="1:8" ht="16.5" customHeight="1" x14ac:dyDescent="0.25">
      <c r="A24" s="45" t="s">
        <v>16</v>
      </c>
      <c r="B24" s="46"/>
      <c r="C24" s="46"/>
      <c r="D24" s="46"/>
      <c r="E24" s="46"/>
      <c r="F24" s="47"/>
    </row>
    <row r="25" spans="1:8" ht="24" x14ac:dyDescent="0.25">
      <c r="A25" s="1"/>
      <c r="B25" s="9" t="s">
        <v>26</v>
      </c>
      <c r="C25" s="10" t="s">
        <v>24</v>
      </c>
      <c r="D25" s="5"/>
      <c r="E25" s="4"/>
      <c r="F25" s="4">
        <f t="shared" ref="F25:F43" si="2">ROUND((D25*E25),2)</f>
        <v>0</v>
      </c>
    </row>
    <row r="26" spans="1:8" ht="24" x14ac:dyDescent="0.25">
      <c r="A26" s="1"/>
      <c r="B26" s="21" t="s">
        <v>27</v>
      </c>
      <c r="C26" s="10" t="s">
        <v>25</v>
      </c>
      <c r="D26" s="5"/>
      <c r="E26" s="4"/>
      <c r="F26" s="4">
        <f t="shared" si="2"/>
        <v>0</v>
      </c>
    </row>
    <row r="27" spans="1:8" ht="24" x14ac:dyDescent="0.25">
      <c r="A27" s="1"/>
      <c r="B27" s="21" t="s">
        <v>28</v>
      </c>
      <c r="C27" s="10" t="s">
        <v>25</v>
      </c>
      <c r="D27" s="5"/>
      <c r="E27" s="4"/>
      <c r="F27" s="4">
        <f t="shared" si="2"/>
        <v>0</v>
      </c>
    </row>
    <row r="28" spans="1:8" ht="24" x14ac:dyDescent="0.25">
      <c r="A28" s="1"/>
      <c r="B28" s="21" t="s">
        <v>29</v>
      </c>
      <c r="C28" s="10" t="s">
        <v>25</v>
      </c>
      <c r="D28" s="5"/>
      <c r="E28" s="4"/>
      <c r="F28" s="4">
        <f t="shared" si="2"/>
        <v>0</v>
      </c>
    </row>
    <row r="29" spans="1:8" ht="24" x14ac:dyDescent="0.25">
      <c r="A29" s="1"/>
      <c r="B29" s="21" t="s">
        <v>30</v>
      </c>
      <c r="C29" s="10" t="s">
        <v>24</v>
      </c>
      <c r="D29" s="5"/>
      <c r="E29" s="4"/>
      <c r="F29" s="4">
        <f t="shared" si="2"/>
        <v>0</v>
      </c>
    </row>
    <row r="30" spans="1:8" ht="36" x14ac:dyDescent="0.25">
      <c r="A30" s="1"/>
      <c r="B30" s="21" t="s">
        <v>31</v>
      </c>
      <c r="C30" s="10" t="s">
        <v>24</v>
      </c>
      <c r="D30" s="5"/>
      <c r="E30" s="4"/>
      <c r="F30" s="4">
        <f t="shared" si="2"/>
        <v>0</v>
      </c>
    </row>
    <row r="31" spans="1:8" ht="48" x14ac:dyDescent="0.25">
      <c r="A31" s="1"/>
      <c r="B31" s="9" t="s">
        <v>32</v>
      </c>
      <c r="C31" s="10" t="s">
        <v>25</v>
      </c>
      <c r="D31" s="5"/>
      <c r="E31" s="4"/>
      <c r="F31" s="4">
        <f t="shared" si="2"/>
        <v>0</v>
      </c>
    </row>
    <row r="32" spans="1:8" ht="36" x14ac:dyDescent="0.25">
      <c r="A32" s="1"/>
      <c r="B32" s="9" t="s">
        <v>33</v>
      </c>
      <c r="C32" s="10" t="s">
        <v>25</v>
      </c>
      <c r="D32" s="5"/>
      <c r="E32" s="4"/>
      <c r="F32" s="4">
        <f t="shared" si="2"/>
        <v>0</v>
      </c>
    </row>
    <row r="33" spans="1:9" ht="24" x14ac:dyDescent="0.25">
      <c r="A33" s="1"/>
      <c r="B33" s="21" t="s">
        <v>120</v>
      </c>
      <c r="C33" s="10" t="s">
        <v>25</v>
      </c>
      <c r="D33" s="5"/>
      <c r="E33" s="4"/>
      <c r="F33" s="4">
        <f t="shared" si="2"/>
        <v>0</v>
      </c>
    </row>
    <row r="34" spans="1:9" ht="24" x14ac:dyDescent="0.25">
      <c r="A34" s="1"/>
      <c r="B34" s="21" t="s">
        <v>119</v>
      </c>
      <c r="C34" s="10" t="s">
        <v>25</v>
      </c>
      <c r="D34" s="5"/>
      <c r="E34" s="4"/>
      <c r="F34" s="4">
        <f t="shared" si="2"/>
        <v>0</v>
      </c>
    </row>
    <row r="35" spans="1:9" x14ac:dyDescent="0.25">
      <c r="A35" s="1"/>
      <c r="B35" s="22" t="s">
        <v>79</v>
      </c>
      <c r="C35" s="14" t="s">
        <v>25</v>
      </c>
      <c r="D35" s="5"/>
      <c r="E35" s="4"/>
      <c r="F35" s="4">
        <f t="shared" si="2"/>
        <v>0</v>
      </c>
    </row>
    <row r="36" spans="1:9" x14ac:dyDescent="0.25">
      <c r="A36" s="1"/>
      <c r="B36" s="22" t="s">
        <v>80</v>
      </c>
      <c r="C36" s="14" t="s">
        <v>25</v>
      </c>
      <c r="D36" s="5"/>
      <c r="E36" s="4"/>
      <c r="F36" s="4">
        <f>ROUND((D36*E36),2)</f>
        <v>0</v>
      </c>
    </row>
    <row r="37" spans="1:9" ht="36" x14ac:dyDescent="0.25">
      <c r="A37" s="1"/>
      <c r="B37" s="21" t="s">
        <v>81</v>
      </c>
      <c r="C37" s="14" t="s">
        <v>25</v>
      </c>
      <c r="D37" s="5"/>
      <c r="E37" s="4"/>
      <c r="F37" s="4">
        <f t="shared" si="2"/>
        <v>0</v>
      </c>
    </row>
    <row r="38" spans="1:9" ht="24" x14ac:dyDescent="0.25">
      <c r="A38" s="1"/>
      <c r="B38" s="21" t="s">
        <v>34</v>
      </c>
      <c r="C38" s="10" t="s">
        <v>25</v>
      </c>
      <c r="D38" s="5"/>
      <c r="E38" s="4"/>
      <c r="F38" s="4">
        <f t="shared" si="2"/>
        <v>0</v>
      </c>
    </row>
    <row r="39" spans="1:9" ht="24" x14ac:dyDescent="0.25">
      <c r="A39" s="1"/>
      <c r="B39" s="21" t="s">
        <v>35</v>
      </c>
      <c r="C39" s="10" t="s">
        <v>24</v>
      </c>
      <c r="D39" s="5"/>
      <c r="E39" s="4"/>
      <c r="F39" s="4">
        <f t="shared" si="2"/>
        <v>0</v>
      </c>
    </row>
    <row r="40" spans="1:9" x14ac:dyDescent="0.25">
      <c r="A40" s="1"/>
      <c r="B40" s="21" t="s">
        <v>121</v>
      </c>
      <c r="C40" s="10" t="s">
        <v>25</v>
      </c>
      <c r="D40" s="5"/>
      <c r="E40" s="4"/>
      <c r="F40" s="4">
        <f t="shared" si="2"/>
        <v>0</v>
      </c>
      <c r="H40" s="17"/>
      <c r="I40" s="18"/>
    </row>
    <row r="41" spans="1:9" ht="36" x14ac:dyDescent="0.25">
      <c r="A41" s="1"/>
      <c r="B41" s="21" t="s">
        <v>36</v>
      </c>
      <c r="C41" s="10" t="s">
        <v>25</v>
      </c>
      <c r="D41" s="5"/>
      <c r="E41" s="4"/>
      <c r="F41" s="4">
        <f t="shared" si="2"/>
        <v>0</v>
      </c>
      <c r="H41" s="17"/>
      <c r="I41" s="18"/>
    </row>
    <row r="42" spans="1:9" ht="50.25" x14ac:dyDescent="0.25">
      <c r="A42" s="1"/>
      <c r="B42" s="9" t="s">
        <v>18</v>
      </c>
      <c r="C42" s="10" t="s">
        <v>24</v>
      </c>
      <c r="D42" s="6"/>
      <c r="E42" s="4"/>
      <c r="F42" s="4">
        <f t="shared" si="2"/>
        <v>0</v>
      </c>
    </row>
    <row r="43" spans="1:9" ht="72" x14ac:dyDescent="0.25">
      <c r="A43" s="1"/>
      <c r="B43" s="9" t="s">
        <v>19</v>
      </c>
      <c r="C43" s="10" t="s">
        <v>24</v>
      </c>
      <c r="D43" s="6"/>
      <c r="E43" s="4"/>
      <c r="F43" s="4">
        <f t="shared" si="2"/>
        <v>0</v>
      </c>
    </row>
    <row r="44" spans="1:9" ht="15.75" customHeight="1" x14ac:dyDescent="0.25">
      <c r="A44" s="51" t="s">
        <v>4</v>
      </c>
      <c r="B44" s="52"/>
      <c r="C44" s="52"/>
      <c r="D44" s="52"/>
      <c r="E44" s="53"/>
      <c r="F44" s="8">
        <f>ROUND(SUM(F25:F43),2)</f>
        <v>0</v>
      </c>
    </row>
    <row r="45" spans="1:9" ht="15.75" customHeight="1" x14ac:dyDescent="0.25">
      <c r="A45" s="51" t="s">
        <v>7</v>
      </c>
      <c r="B45" s="52"/>
      <c r="C45" s="52"/>
      <c r="D45" s="52"/>
      <c r="E45" s="53"/>
      <c r="F45" s="8">
        <f>ROUND((F44*0.23),2)</f>
        <v>0</v>
      </c>
    </row>
    <row r="46" spans="1:9" ht="15.75" customHeight="1" x14ac:dyDescent="0.25">
      <c r="A46" s="51" t="s">
        <v>8</v>
      </c>
      <c r="B46" s="52"/>
      <c r="C46" s="52"/>
      <c r="D46" s="52"/>
      <c r="E46" s="53"/>
      <c r="F46" s="39">
        <f>ROUND((F44+F45),2)</f>
        <v>0</v>
      </c>
    </row>
    <row r="47" spans="1:9" ht="23.25" customHeight="1" x14ac:dyDescent="0.25">
      <c r="A47" s="45" t="s">
        <v>5</v>
      </c>
      <c r="B47" s="46"/>
      <c r="C47" s="46"/>
      <c r="D47" s="46"/>
      <c r="E47" s="46"/>
      <c r="F47" s="47"/>
    </row>
    <row r="48" spans="1:9" ht="48" x14ac:dyDescent="0.25">
      <c r="A48" s="1"/>
      <c r="B48" s="9" t="s">
        <v>123</v>
      </c>
      <c r="C48" s="10" t="s">
        <v>25</v>
      </c>
      <c r="D48" s="6"/>
      <c r="E48" s="4"/>
      <c r="F48" s="4">
        <f t="shared" ref="F48:F109" si="3">ROUND((D48*E48),2)</f>
        <v>0</v>
      </c>
    </row>
    <row r="49" spans="1:6" ht="48" x14ac:dyDescent="0.25">
      <c r="A49" s="1"/>
      <c r="B49" s="9" t="s">
        <v>103</v>
      </c>
      <c r="C49" s="10" t="s">
        <v>25</v>
      </c>
      <c r="D49" s="6"/>
      <c r="E49" s="4"/>
      <c r="F49" s="4">
        <f t="shared" si="3"/>
        <v>0</v>
      </c>
    </row>
    <row r="50" spans="1:6" ht="48" x14ac:dyDescent="0.25">
      <c r="A50" s="1"/>
      <c r="B50" s="9" t="s">
        <v>104</v>
      </c>
      <c r="C50" s="10" t="s">
        <v>25</v>
      </c>
      <c r="D50" s="6"/>
      <c r="E50" s="4"/>
      <c r="F50" s="4">
        <f t="shared" si="3"/>
        <v>0</v>
      </c>
    </row>
    <row r="51" spans="1:6" ht="48" x14ac:dyDescent="0.25">
      <c r="A51" s="1"/>
      <c r="B51" s="9" t="s">
        <v>105</v>
      </c>
      <c r="C51" s="10" t="s">
        <v>25</v>
      </c>
      <c r="D51" s="6"/>
      <c r="E51" s="4"/>
      <c r="F51" s="4">
        <f t="shared" si="3"/>
        <v>0</v>
      </c>
    </row>
    <row r="52" spans="1:6" ht="60" x14ac:dyDescent="0.25">
      <c r="A52" s="1"/>
      <c r="B52" s="9" t="s">
        <v>106</v>
      </c>
      <c r="C52" s="10" t="s">
        <v>25</v>
      </c>
      <c r="D52" s="6"/>
      <c r="E52" s="4"/>
      <c r="F52" s="4">
        <f t="shared" si="3"/>
        <v>0</v>
      </c>
    </row>
    <row r="53" spans="1:6" ht="60" x14ac:dyDescent="0.25">
      <c r="A53" s="1"/>
      <c r="B53" s="9" t="s">
        <v>107</v>
      </c>
      <c r="C53" s="10" t="s">
        <v>25</v>
      </c>
      <c r="D53" s="6"/>
      <c r="E53" s="4"/>
      <c r="F53" s="4">
        <f t="shared" si="3"/>
        <v>0</v>
      </c>
    </row>
    <row r="54" spans="1:6" ht="60" x14ac:dyDescent="0.25">
      <c r="A54" s="1"/>
      <c r="B54" s="9" t="s">
        <v>108</v>
      </c>
      <c r="C54" s="10" t="s">
        <v>25</v>
      </c>
      <c r="D54" s="6"/>
      <c r="E54" s="4"/>
      <c r="F54" s="4">
        <f t="shared" si="3"/>
        <v>0</v>
      </c>
    </row>
    <row r="55" spans="1:6" ht="60" x14ac:dyDescent="0.25">
      <c r="A55" s="1"/>
      <c r="B55" s="9" t="s">
        <v>109</v>
      </c>
      <c r="C55" s="10" t="s">
        <v>25</v>
      </c>
      <c r="D55" s="6"/>
      <c r="E55" s="4"/>
      <c r="F55" s="4">
        <f t="shared" si="3"/>
        <v>0</v>
      </c>
    </row>
    <row r="56" spans="1:6" ht="60" x14ac:dyDescent="0.25">
      <c r="A56" s="1"/>
      <c r="B56" s="12" t="s">
        <v>110</v>
      </c>
      <c r="C56" s="10" t="s">
        <v>25</v>
      </c>
      <c r="D56" s="6"/>
      <c r="E56" s="4"/>
      <c r="F56" s="4">
        <f t="shared" si="3"/>
        <v>0</v>
      </c>
    </row>
    <row r="57" spans="1:6" ht="24" x14ac:dyDescent="0.25">
      <c r="A57" s="1"/>
      <c r="B57" s="9" t="s">
        <v>111</v>
      </c>
      <c r="C57" s="10" t="s">
        <v>25</v>
      </c>
      <c r="D57" s="6"/>
      <c r="E57" s="4"/>
      <c r="F57" s="4">
        <f t="shared" si="3"/>
        <v>0</v>
      </c>
    </row>
    <row r="58" spans="1:6" ht="48" x14ac:dyDescent="0.25">
      <c r="A58" s="1"/>
      <c r="B58" s="11" t="s">
        <v>98</v>
      </c>
      <c r="C58" s="10" t="s">
        <v>25</v>
      </c>
      <c r="D58" s="6"/>
      <c r="E58" s="4"/>
      <c r="F58" s="4">
        <f t="shared" si="3"/>
        <v>0</v>
      </c>
    </row>
    <row r="59" spans="1:6" ht="36" x14ac:dyDescent="0.25">
      <c r="A59" s="1"/>
      <c r="B59" s="11" t="s">
        <v>99</v>
      </c>
      <c r="C59" s="10" t="s">
        <v>25</v>
      </c>
      <c r="D59" s="6"/>
      <c r="E59" s="4"/>
      <c r="F59" s="4">
        <f t="shared" si="3"/>
        <v>0</v>
      </c>
    </row>
    <row r="60" spans="1:6" ht="36" x14ac:dyDescent="0.25">
      <c r="A60" s="1"/>
      <c r="B60" s="11" t="s">
        <v>100</v>
      </c>
      <c r="C60" s="10" t="s">
        <v>25</v>
      </c>
      <c r="D60" s="6"/>
      <c r="E60" s="4"/>
      <c r="F60" s="4">
        <f t="shared" si="3"/>
        <v>0</v>
      </c>
    </row>
    <row r="61" spans="1:6" ht="24" x14ac:dyDescent="0.25">
      <c r="A61" s="1"/>
      <c r="B61" s="11" t="s">
        <v>112</v>
      </c>
      <c r="C61" s="10" t="s">
        <v>25</v>
      </c>
      <c r="D61" s="6"/>
      <c r="E61" s="4"/>
      <c r="F61" s="4">
        <f t="shared" si="3"/>
        <v>0</v>
      </c>
    </row>
    <row r="62" spans="1:6" ht="48" x14ac:dyDescent="0.25">
      <c r="A62" s="1"/>
      <c r="B62" s="11" t="s">
        <v>113</v>
      </c>
      <c r="C62" s="10" t="s">
        <v>25</v>
      </c>
      <c r="D62" s="6"/>
      <c r="E62" s="4"/>
      <c r="F62" s="4">
        <f t="shared" si="3"/>
        <v>0</v>
      </c>
    </row>
    <row r="63" spans="1:6" ht="48" x14ac:dyDescent="0.25">
      <c r="A63" s="1"/>
      <c r="B63" s="11" t="s">
        <v>114</v>
      </c>
      <c r="C63" s="10" t="s">
        <v>25</v>
      </c>
      <c r="D63" s="6"/>
      <c r="E63" s="4"/>
      <c r="F63" s="4">
        <f t="shared" si="3"/>
        <v>0</v>
      </c>
    </row>
    <row r="64" spans="1:6" x14ac:dyDescent="0.25">
      <c r="A64" s="1"/>
      <c r="B64" s="13" t="s">
        <v>115</v>
      </c>
      <c r="C64" s="10" t="s">
        <v>25</v>
      </c>
      <c r="D64" s="6"/>
      <c r="E64" s="4"/>
      <c r="F64" s="4">
        <f t="shared" si="3"/>
        <v>0</v>
      </c>
    </row>
    <row r="65" spans="1:6" x14ac:dyDescent="0.25">
      <c r="A65" s="1"/>
      <c r="B65" s="13" t="s">
        <v>116</v>
      </c>
      <c r="C65" s="10" t="s">
        <v>25</v>
      </c>
      <c r="D65" s="6"/>
      <c r="E65" s="4"/>
      <c r="F65" s="4">
        <f t="shared" si="3"/>
        <v>0</v>
      </c>
    </row>
    <row r="66" spans="1:6" x14ac:dyDescent="0.25">
      <c r="A66" s="1"/>
      <c r="B66" s="13" t="s">
        <v>117</v>
      </c>
      <c r="C66" s="10" t="s">
        <v>25</v>
      </c>
      <c r="D66" s="6"/>
      <c r="E66" s="4"/>
      <c r="F66" s="4">
        <f t="shared" si="3"/>
        <v>0</v>
      </c>
    </row>
    <row r="67" spans="1:6" ht="60" x14ac:dyDescent="0.25">
      <c r="A67" s="1"/>
      <c r="B67" s="9" t="s">
        <v>37</v>
      </c>
      <c r="C67" s="10" t="s">
        <v>25</v>
      </c>
      <c r="D67" s="6"/>
      <c r="E67" s="4"/>
      <c r="F67" s="4">
        <f t="shared" si="3"/>
        <v>0</v>
      </c>
    </row>
    <row r="68" spans="1:6" ht="24" x14ac:dyDescent="0.25">
      <c r="A68" s="1"/>
      <c r="B68" s="9" t="s">
        <v>38</v>
      </c>
      <c r="C68" s="10" t="s">
        <v>25</v>
      </c>
      <c r="D68" s="6"/>
      <c r="E68" s="4"/>
      <c r="F68" s="4">
        <f t="shared" si="3"/>
        <v>0</v>
      </c>
    </row>
    <row r="69" spans="1:6" x14ac:dyDescent="0.25">
      <c r="A69" s="1"/>
      <c r="B69" s="13" t="s">
        <v>39</v>
      </c>
      <c r="C69" s="10" t="s">
        <v>25</v>
      </c>
      <c r="D69" s="6"/>
      <c r="E69" s="4"/>
      <c r="F69" s="4">
        <f t="shared" si="3"/>
        <v>0</v>
      </c>
    </row>
    <row r="70" spans="1:6" s="19" customFormat="1" ht="17.25" x14ac:dyDescent="0.25">
      <c r="A70" s="23"/>
      <c r="B70" s="22" t="s">
        <v>40</v>
      </c>
      <c r="C70" s="24" t="s">
        <v>41</v>
      </c>
      <c r="D70" s="25"/>
      <c r="E70" s="26"/>
      <c r="F70" s="4">
        <f t="shared" si="3"/>
        <v>0</v>
      </c>
    </row>
    <row r="71" spans="1:6" s="19" customFormat="1" ht="17.25" x14ac:dyDescent="0.25">
      <c r="A71" s="23"/>
      <c r="B71" s="21" t="s">
        <v>42</v>
      </c>
      <c r="C71" s="24" t="s">
        <v>41</v>
      </c>
      <c r="D71" s="25"/>
      <c r="E71" s="26"/>
      <c r="F71" s="4">
        <f t="shared" si="3"/>
        <v>0</v>
      </c>
    </row>
    <row r="72" spans="1:6" s="19" customFormat="1" x14ac:dyDescent="0.25">
      <c r="A72" s="23"/>
      <c r="B72" s="21" t="s">
        <v>43</v>
      </c>
      <c r="C72" s="27" t="s">
        <v>24</v>
      </c>
      <c r="D72" s="25"/>
      <c r="E72" s="26"/>
      <c r="F72" s="4">
        <f t="shared" si="3"/>
        <v>0</v>
      </c>
    </row>
    <row r="73" spans="1:6" s="19" customFormat="1" ht="17.25" x14ac:dyDescent="0.25">
      <c r="A73" s="23"/>
      <c r="B73" s="22" t="s">
        <v>44</v>
      </c>
      <c r="C73" s="24" t="s">
        <v>41</v>
      </c>
      <c r="D73" s="25"/>
      <c r="E73" s="26"/>
      <c r="F73" s="4">
        <f t="shared" si="3"/>
        <v>0</v>
      </c>
    </row>
    <row r="74" spans="1:6" ht="24" x14ac:dyDescent="0.25">
      <c r="A74" s="1"/>
      <c r="B74" s="9" t="s">
        <v>45</v>
      </c>
      <c r="C74" s="10" t="s">
        <v>41</v>
      </c>
      <c r="D74" s="6"/>
      <c r="E74" s="4"/>
      <c r="F74" s="4">
        <f t="shared" si="3"/>
        <v>0</v>
      </c>
    </row>
    <row r="75" spans="1:6" s="19" customFormat="1" ht="17.25" x14ac:dyDescent="0.25">
      <c r="A75" s="23"/>
      <c r="B75" s="21" t="s">
        <v>46</v>
      </c>
      <c r="C75" s="24" t="s">
        <v>41</v>
      </c>
      <c r="D75" s="25"/>
      <c r="E75" s="26"/>
      <c r="F75" s="4">
        <f t="shared" si="3"/>
        <v>0</v>
      </c>
    </row>
    <row r="76" spans="1:6" ht="17.25" x14ac:dyDescent="0.25">
      <c r="A76" s="1"/>
      <c r="B76" s="13" t="s">
        <v>47</v>
      </c>
      <c r="C76" s="10" t="s">
        <v>41</v>
      </c>
      <c r="D76" s="6"/>
      <c r="E76" s="4"/>
      <c r="F76" s="4">
        <f t="shared" si="3"/>
        <v>0</v>
      </c>
    </row>
    <row r="77" spans="1:6" ht="17.25" x14ac:dyDescent="0.25">
      <c r="A77" s="1"/>
      <c r="B77" s="13" t="s">
        <v>48</v>
      </c>
      <c r="C77" s="10" t="s">
        <v>41</v>
      </c>
      <c r="D77" s="6"/>
      <c r="E77" s="4"/>
      <c r="F77" s="4">
        <f t="shared" si="3"/>
        <v>0</v>
      </c>
    </row>
    <row r="78" spans="1:6" ht="24" x14ac:dyDescent="0.25">
      <c r="A78" s="1"/>
      <c r="B78" s="21" t="s">
        <v>49</v>
      </c>
      <c r="C78" s="10" t="s">
        <v>41</v>
      </c>
      <c r="D78" s="6"/>
      <c r="E78" s="4"/>
      <c r="F78" s="4">
        <f t="shared" si="3"/>
        <v>0</v>
      </c>
    </row>
    <row r="79" spans="1:6" x14ac:dyDescent="0.25">
      <c r="A79" s="1"/>
      <c r="B79" s="22" t="s">
        <v>50</v>
      </c>
      <c r="C79" s="14" t="s">
        <v>51</v>
      </c>
      <c r="D79" s="6"/>
      <c r="E79" s="4"/>
      <c r="F79" s="4">
        <f t="shared" si="3"/>
        <v>0</v>
      </c>
    </row>
    <row r="80" spans="1:6" ht="24" x14ac:dyDescent="0.25">
      <c r="A80" s="1"/>
      <c r="B80" s="20" t="s">
        <v>52</v>
      </c>
      <c r="C80" s="10" t="s">
        <v>25</v>
      </c>
      <c r="D80" s="6"/>
      <c r="E80" s="4"/>
      <c r="F80" s="4">
        <f t="shared" si="3"/>
        <v>0</v>
      </c>
    </row>
    <row r="81" spans="1:6" x14ac:dyDescent="0.25">
      <c r="A81" s="1"/>
      <c r="B81" s="28" t="s">
        <v>53</v>
      </c>
      <c r="C81" s="14" t="s">
        <v>25</v>
      </c>
      <c r="D81" s="6"/>
      <c r="E81" s="4"/>
      <c r="F81" s="4">
        <f t="shared" si="3"/>
        <v>0</v>
      </c>
    </row>
    <row r="82" spans="1:6" x14ac:dyDescent="0.25">
      <c r="A82" s="1"/>
      <c r="B82" s="20" t="s">
        <v>54</v>
      </c>
      <c r="C82" s="14" t="s">
        <v>25</v>
      </c>
      <c r="D82" s="6"/>
      <c r="E82" s="4"/>
      <c r="F82" s="4">
        <f t="shared" si="3"/>
        <v>0</v>
      </c>
    </row>
    <row r="83" spans="1:6" x14ac:dyDescent="0.25">
      <c r="A83" s="1"/>
      <c r="B83" s="20" t="s">
        <v>55</v>
      </c>
      <c r="C83" s="14" t="s">
        <v>25</v>
      </c>
      <c r="D83" s="6"/>
      <c r="E83" s="4"/>
      <c r="F83" s="4">
        <f t="shared" si="3"/>
        <v>0</v>
      </c>
    </row>
    <row r="84" spans="1:6" ht="24" x14ac:dyDescent="0.25">
      <c r="A84" s="1"/>
      <c r="B84" s="20" t="s">
        <v>56</v>
      </c>
      <c r="C84" s="14" t="s">
        <v>25</v>
      </c>
      <c r="D84" s="6"/>
      <c r="E84" s="4"/>
      <c r="F84" s="4">
        <f t="shared" si="3"/>
        <v>0</v>
      </c>
    </row>
    <row r="85" spans="1:6" ht="24" x14ac:dyDescent="0.25">
      <c r="A85" s="1"/>
      <c r="B85" s="20" t="s">
        <v>57</v>
      </c>
      <c r="C85" s="14" t="s">
        <v>25</v>
      </c>
      <c r="D85" s="6"/>
      <c r="E85" s="4"/>
      <c r="F85" s="4">
        <f t="shared" si="3"/>
        <v>0</v>
      </c>
    </row>
    <row r="86" spans="1:6" ht="24" x14ac:dyDescent="0.25">
      <c r="A86" s="1"/>
      <c r="B86" s="20" t="s">
        <v>58</v>
      </c>
      <c r="C86" s="14" t="s">
        <v>25</v>
      </c>
      <c r="D86" s="6"/>
      <c r="E86" s="4"/>
      <c r="F86" s="4">
        <f t="shared" si="3"/>
        <v>0</v>
      </c>
    </row>
    <row r="87" spans="1:6" ht="24" x14ac:dyDescent="0.25">
      <c r="A87" s="1"/>
      <c r="B87" s="20" t="s">
        <v>59</v>
      </c>
      <c r="C87" s="14" t="s">
        <v>25</v>
      </c>
      <c r="D87" s="6"/>
      <c r="E87" s="4"/>
      <c r="F87" s="4">
        <f t="shared" si="3"/>
        <v>0</v>
      </c>
    </row>
    <row r="88" spans="1:6" ht="24" x14ac:dyDescent="0.25">
      <c r="A88" s="1"/>
      <c r="B88" s="20" t="s">
        <v>60</v>
      </c>
      <c r="C88" s="14" t="s">
        <v>24</v>
      </c>
      <c r="D88" s="6"/>
      <c r="E88" s="4"/>
      <c r="F88" s="4">
        <f t="shared" si="3"/>
        <v>0</v>
      </c>
    </row>
    <row r="89" spans="1:6" ht="24" x14ac:dyDescent="0.25">
      <c r="A89" s="1"/>
      <c r="B89" s="20" t="s">
        <v>61</v>
      </c>
      <c r="C89" s="14" t="s">
        <v>24</v>
      </c>
      <c r="D89" s="6"/>
      <c r="E89" s="4"/>
      <c r="F89" s="4">
        <f t="shared" si="3"/>
        <v>0</v>
      </c>
    </row>
    <row r="90" spans="1:6" x14ac:dyDescent="0.25">
      <c r="A90" s="1"/>
      <c r="B90" s="28" t="s">
        <v>62</v>
      </c>
      <c r="C90" s="14" t="s">
        <v>25</v>
      </c>
      <c r="D90" s="6"/>
      <c r="E90" s="4"/>
      <c r="F90" s="4">
        <f t="shared" si="3"/>
        <v>0</v>
      </c>
    </row>
    <row r="91" spans="1:6" x14ac:dyDescent="0.25">
      <c r="A91" s="1"/>
      <c r="B91" s="28" t="s">
        <v>63</v>
      </c>
      <c r="C91" s="14" t="s">
        <v>25</v>
      </c>
      <c r="D91" s="6"/>
      <c r="E91" s="4"/>
      <c r="F91" s="4">
        <f t="shared" si="3"/>
        <v>0</v>
      </c>
    </row>
    <row r="92" spans="1:6" x14ac:dyDescent="0.25">
      <c r="A92" s="1"/>
      <c r="B92" s="28" t="s">
        <v>64</v>
      </c>
      <c r="C92" s="14" t="s">
        <v>25</v>
      </c>
      <c r="D92" s="6"/>
      <c r="E92" s="4"/>
      <c r="F92" s="4">
        <f t="shared" si="3"/>
        <v>0</v>
      </c>
    </row>
    <row r="93" spans="1:6" x14ac:dyDescent="0.25">
      <c r="A93" s="1"/>
      <c r="B93" s="22" t="s">
        <v>65</v>
      </c>
      <c r="C93" s="14" t="s">
        <v>25</v>
      </c>
      <c r="D93" s="6"/>
      <c r="E93" s="4"/>
      <c r="F93" s="4">
        <f t="shared" si="3"/>
        <v>0</v>
      </c>
    </row>
    <row r="94" spans="1:6" ht="24" x14ac:dyDescent="0.25">
      <c r="A94" s="1"/>
      <c r="B94" s="21" t="s">
        <v>66</v>
      </c>
      <c r="C94" s="14" t="s">
        <v>25</v>
      </c>
      <c r="D94" s="6"/>
      <c r="E94" s="4"/>
      <c r="F94" s="4">
        <f t="shared" si="3"/>
        <v>0</v>
      </c>
    </row>
    <row r="95" spans="1:6" ht="24" x14ac:dyDescent="0.25">
      <c r="A95" s="1"/>
      <c r="B95" s="21" t="s">
        <v>67</v>
      </c>
      <c r="C95" s="10" t="s">
        <v>41</v>
      </c>
      <c r="D95" s="6"/>
      <c r="E95" s="4"/>
      <c r="F95" s="4">
        <f t="shared" si="3"/>
        <v>0</v>
      </c>
    </row>
    <row r="96" spans="1:6" x14ac:dyDescent="0.25">
      <c r="A96" s="1"/>
      <c r="B96" s="21" t="s">
        <v>68</v>
      </c>
      <c r="C96" s="10" t="s">
        <v>69</v>
      </c>
      <c r="D96" s="6"/>
      <c r="E96" s="4"/>
      <c r="F96" s="4">
        <f t="shared" si="3"/>
        <v>0</v>
      </c>
    </row>
    <row r="97" spans="1:6" ht="24" x14ac:dyDescent="0.25">
      <c r="A97" s="1"/>
      <c r="B97" s="21" t="s">
        <v>70</v>
      </c>
      <c r="C97" s="14" t="s">
        <v>25</v>
      </c>
      <c r="D97" s="6"/>
      <c r="E97" s="4"/>
      <c r="F97" s="4">
        <f t="shared" si="3"/>
        <v>0</v>
      </c>
    </row>
    <row r="98" spans="1:6" ht="24" x14ac:dyDescent="0.25">
      <c r="A98" s="1"/>
      <c r="B98" s="21" t="s">
        <v>71</v>
      </c>
      <c r="C98" s="14" t="s">
        <v>25</v>
      </c>
      <c r="D98" s="6"/>
      <c r="E98" s="4"/>
      <c r="F98" s="4">
        <f t="shared" si="3"/>
        <v>0</v>
      </c>
    </row>
    <row r="99" spans="1:6" ht="24" x14ac:dyDescent="0.25">
      <c r="A99" s="1"/>
      <c r="B99" s="21" t="s">
        <v>72</v>
      </c>
      <c r="C99" s="14" t="s">
        <v>25</v>
      </c>
      <c r="D99" s="6"/>
      <c r="E99" s="4"/>
      <c r="F99" s="4">
        <f t="shared" si="3"/>
        <v>0</v>
      </c>
    </row>
    <row r="100" spans="1:6" x14ac:dyDescent="0.25">
      <c r="A100" s="1"/>
      <c r="B100" s="21" t="s">
        <v>73</v>
      </c>
      <c r="C100" s="14" t="s">
        <v>25</v>
      </c>
      <c r="D100" s="6"/>
      <c r="E100" s="4"/>
      <c r="F100" s="4">
        <f t="shared" si="3"/>
        <v>0</v>
      </c>
    </row>
    <row r="101" spans="1:6" x14ac:dyDescent="0.25">
      <c r="A101" s="1"/>
      <c r="B101" s="21" t="s">
        <v>74</v>
      </c>
      <c r="C101" s="14" t="s">
        <v>25</v>
      </c>
      <c r="D101" s="6"/>
      <c r="E101" s="4"/>
      <c r="F101" s="4">
        <f t="shared" si="3"/>
        <v>0</v>
      </c>
    </row>
    <row r="102" spans="1:6" ht="24" x14ac:dyDescent="0.25">
      <c r="A102" s="1"/>
      <c r="B102" s="21" t="s">
        <v>75</v>
      </c>
      <c r="C102" s="14" t="s">
        <v>25</v>
      </c>
      <c r="D102" s="6"/>
      <c r="E102" s="4"/>
      <c r="F102" s="4">
        <f t="shared" si="3"/>
        <v>0</v>
      </c>
    </row>
    <row r="103" spans="1:6" ht="24" x14ac:dyDescent="0.25">
      <c r="A103" s="1"/>
      <c r="B103" s="21" t="s">
        <v>76</v>
      </c>
      <c r="C103" s="14" t="s">
        <v>25</v>
      </c>
      <c r="D103" s="6"/>
      <c r="E103" s="4"/>
      <c r="F103" s="4">
        <f t="shared" si="3"/>
        <v>0</v>
      </c>
    </row>
    <row r="104" spans="1:6" ht="24" x14ac:dyDescent="0.25">
      <c r="A104" s="1"/>
      <c r="B104" s="21" t="s">
        <v>77</v>
      </c>
      <c r="C104" s="14" t="s">
        <v>25</v>
      </c>
      <c r="D104" s="6"/>
      <c r="E104" s="4"/>
      <c r="F104" s="4">
        <f t="shared" si="3"/>
        <v>0</v>
      </c>
    </row>
    <row r="105" spans="1:6" ht="24" x14ac:dyDescent="0.25">
      <c r="A105" s="1"/>
      <c r="B105" s="21" t="s">
        <v>78</v>
      </c>
      <c r="C105" s="14" t="s">
        <v>25</v>
      </c>
      <c r="D105" s="6"/>
      <c r="E105" s="4"/>
      <c r="F105" s="4">
        <f t="shared" si="3"/>
        <v>0</v>
      </c>
    </row>
    <row r="106" spans="1:6" ht="17.25" x14ac:dyDescent="0.25">
      <c r="A106" s="1"/>
      <c r="B106" s="21" t="s">
        <v>82</v>
      </c>
      <c r="C106" s="10" t="s">
        <v>41</v>
      </c>
      <c r="D106" s="6"/>
      <c r="E106" s="4"/>
      <c r="F106" s="4">
        <f t="shared" si="3"/>
        <v>0</v>
      </c>
    </row>
    <row r="107" spans="1:6" ht="24" x14ac:dyDescent="0.25">
      <c r="A107" s="1"/>
      <c r="B107" s="12" t="s">
        <v>83</v>
      </c>
      <c r="C107" s="10" t="s">
        <v>41</v>
      </c>
      <c r="D107" s="6"/>
      <c r="E107" s="4"/>
      <c r="F107" s="4">
        <f t="shared" si="3"/>
        <v>0</v>
      </c>
    </row>
    <row r="108" spans="1:6" ht="24" x14ac:dyDescent="0.25">
      <c r="A108" s="1"/>
      <c r="B108" s="12" t="s">
        <v>84</v>
      </c>
      <c r="C108" s="10" t="s">
        <v>41</v>
      </c>
      <c r="D108" s="6"/>
      <c r="E108" s="4"/>
      <c r="F108" s="4">
        <f t="shared" si="3"/>
        <v>0</v>
      </c>
    </row>
    <row r="109" spans="1:6" ht="24" x14ac:dyDescent="0.25">
      <c r="A109" s="1"/>
      <c r="B109" s="20" t="s">
        <v>118</v>
      </c>
      <c r="C109" s="10" t="s">
        <v>101</v>
      </c>
      <c r="D109" s="6"/>
      <c r="E109" s="4"/>
      <c r="F109" s="4">
        <f t="shared" si="3"/>
        <v>0</v>
      </c>
    </row>
    <row r="110" spans="1:6" ht="15.75" x14ac:dyDescent="0.25">
      <c r="A110" s="48" t="s">
        <v>4</v>
      </c>
      <c r="B110" s="49"/>
      <c r="C110" s="49"/>
      <c r="D110" s="49"/>
      <c r="E110" s="50"/>
      <c r="F110" s="8">
        <f>ROUND(SUM(F48:F109),2)</f>
        <v>0</v>
      </c>
    </row>
    <row r="111" spans="1:6" ht="15.75" x14ac:dyDescent="0.25">
      <c r="A111" s="48" t="s">
        <v>9</v>
      </c>
      <c r="B111" s="49"/>
      <c r="C111" s="49"/>
      <c r="D111" s="49"/>
      <c r="E111" s="50"/>
      <c r="F111" s="37">
        <f>ROUND((F110*0.08),2)</f>
        <v>0</v>
      </c>
    </row>
    <row r="112" spans="1:6" ht="15.75" x14ac:dyDescent="0.25">
      <c r="A112" s="48" t="s">
        <v>8</v>
      </c>
      <c r="B112" s="49"/>
      <c r="C112" s="49"/>
      <c r="D112" s="49"/>
      <c r="E112" s="50"/>
      <c r="F112" s="38">
        <f>ROUND((F110+F111),2)</f>
        <v>0</v>
      </c>
    </row>
    <row r="113" spans="1:6" ht="23.25" customHeight="1" x14ac:dyDescent="0.25">
      <c r="A113" s="45" t="s">
        <v>17</v>
      </c>
      <c r="B113" s="46"/>
      <c r="C113" s="46"/>
      <c r="D113" s="46"/>
      <c r="E113" s="46"/>
      <c r="F113" s="47"/>
    </row>
    <row r="114" spans="1:6" ht="36" x14ac:dyDescent="0.25">
      <c r="A114" s="1"/>
      <c r="B114" s="9" t="s">
        <v>20</v>
      </c>
      <c r="C114" s="10" t="s">
        <v>24</v>
      </c>
      <c r="D114" s="6"/>
      <c r="E114" s="4"/>
      <c r="F114" s="4">
        <f t="shared" ref="F114:F117" si="4">ROUND((D114*E114),2)</f>
        <v>0</v>
      </c>
    </row>
    <row r="115" spans="1:6" ht="36" x14ac:dyDescent="0.25">
      <c r="A115" s="1"/>
      <c r="B115" s="9" t="s">
        <v>21</v>
      </c>
      <c r="C115" s="10" t="s">
        <v>24</v>
      </c>
      <c r="D115" s="6"/>
      <c r="E115" s="4"/>
      <c r="F115" s="4">
        <f t="shared" si="4"/>
        <v>0</v>
      </c>
    </row>
    <row r="116" spans="1:6" ht="24" x14ac:dyDescent="0.25">
      <c r="A116" s="1"/>
      <c r="B116" s="9" t="s">
        <v>22</v>
      </c>
      <c r="C116" s="10" t="s">
        <v>25</v>
      </c>
      <c r="D116" s="6"/>
      <c r="E116" s="4"/>
      <c r="F116" s="4">
        <f t="shared" si="4"/>
        <v>0</v>
      </c>
    </row>
    <row r="117" spans="1:6" ht="24" x14ac:dyDescent="0.25">
      <c r="A117" s="1"/>
      <c r="B117" s="9" t="s">
        <v>23</v>
      </c>
      <c r="C117" s="10" t="s">
        <v>24</v>
      </c>
      <c r="D117" s="6"/>
      <c r="E117" s="4"/>
      <c r="F117" s="4">
        <f t="shared" si="4"/>
        <v>0</v>
      </c>
    </row>
    <row r="118" spans="1:6" ht="15.75" x14ac:dyDescent="0.25">
      <c r="A118" s="48" t="s">
        <v>4</v>
      </c>
      <c r="B118" s="49"/>
      <c r="C118" s="49"/>
      <c r="D118" s="49"/>
      <c r="E118" s="50"/>
      <c r="F118" s="8">
        <f>ROUND(SUM(F114:F117),2)</f>
        <v>0</v>
      </c>
    </row>
    <row r="119" spans="1:6" ht="15.75" x14ac:dyDescent="0.25">
      <c r="A119" s="48" t="s">
        <v>9</v>
      </c>
      <c r="B119" s="49"/>
      <c r="C119" s="49"/>
      <c r="D119" s="49"/>
      <c r="E119" s="50"/>
      <c r="F119" s="37">
        <f>ROUND((F118*0.08),2)</f>
        <v>0</v>
      </c>
    </row>
    <row r="120" spans="1:6" ht="15.75" x14ac:dyDescent="0.25">
      <c r="A120" s="48" t="s">
        <v>8</v>
      </c>
      <c r="B120" s="49"/>
      <c r="C120" s="49"/>
      <c r="D120" s="49"/>
      <c r="E120" s="50"/>
      <c r="F120" s="38">
        <f>ROUND((F118+F119),2)</f>
        <v>0</v>
      </c>
    </row>
    <row r="121" spans="1:6" ht="18.75" x14ac:dyDescent="0.25">
      <c r="A121" s="45" t="s">
        <v>15</v>
      </c>
      <c r="B121" s="46"/>
      <c r="C121" s="46"/>
      <c r="D121" s="46"/>
      <c r="E121" s="46"/>
      <c r="F121" s="47"/>
    </row>
    <row r="122" spans="1:6" ht="36" x14ac:dyDescent="0.25">
      <c r="A122" s="2"/>
      <c r="B122" s="9" t="s">
        <v>95</v>
      </c>
      <c r="C122" s="2" t="s">
        <v>25</v>
      </c>
      <c r="D122" s="7"/>
      <c r="E122" s="7"/>
      <c r="F122" s="7">
        <f t="shared" ref="F122:F124" si="5">ROUND((D122*E122),2)</f>
        <v>0</v>
      </c>
    </row>
    <row r="123" spans="1:6" ht="48" x14ac:dyDescent="0.25">
      <c r="A123" s="16"/>
      <c r="B123" s="9" t="s">
        <v>96</v>
      </c>
      <c r="C123" s="2" t="s">
        <v>41</v>
      </c>
      <c r="D123" s="7"/>
      <c r="E123" s="7"/>
      <c r="F123" s="7">
        <f t="shared" si="5"/>
        <v>0</v>
      </c>
    </row>
    <row r="124" spans="1:6" ht="24" x14ac:dyDescent="0.25">
      <c r="A124" s="16"/>
      <c r="B124" s="9" t="s">
        <v>124</v>
      </c>
      <c r="C124" s="2" t="s">
        <v>41</v>
      </c>
      <c r="D124" s="7"/>
      <c r="E124" s="7"/>
      <c r="F124" s="7">
        <f t="shared" si="5"/>
        <v>0</v>
      </c>
    </row>
    <row r="125" spans="1:6" ht="15.75" x14ac:dyDescent="0.25">
      <c r="A125" s="65" t="s">
        <v>4</v>
      </c>
      <c r="B125" s="66"/>
      <c r="C125" s="66"/>
      <c r="D125" s="66"/>
      <c r="E125" s="67"/>
      <c r="F125" s="37">
        <f>ROUND(SUM(F122:F124),2)</f>
        <v>0</v>
      </c>
    </row>
    <row r="126" spans="1:6" ht="15.75" x14ac:dyDescent="0.25">
      <c r="A126" s="65" t="s">
        <v>10</v>
      </c>
      <c r="B126" s="66"/>
      <c r="C126" s="66"/>
      <c r="D126" s="66"/>
      <c r="E126" s="67"/>
      <c r="F126" s="37">
        <f>ROUND((F125*0.08),2)</f>
        <v>0</v>
      </c>
    </row>
    <row r="127" spans="1:6" ht="15.75" x14ac:dyDescent="0.25">
      <c r="A127" s="65" t="s">
        <v>8</v>
      </c>
      <c r="B127" s="66"/>
      <c r="C127" s="66"/>
      <c r="D127" s="66"/>
      <c r="E127" s="67"/>
      <c r="F127" s="37">
        <f>ROUND((F125+F126),2)</f>
        <v>0</v>
      </c>
    </row>
    <row r="128" spans="1:6" s="19" customFormat="1" ht="18.75" x14ac:dyDescent="0.25">
      <c r="A128" s="45" t="s">
        <v>134</v>
      </c>
      <c r="B128" s="46" t="s">
        <v>125</v>
      </c>
      <c r="C128" s="46"/>
      <c r="D128" s="46"/>
      <c r="E128" s="46"/>
      <c r="F128" s="47">
        <f t="shared" ref="F128:F129" si="6">ROUND((D128*E128),2)</f>
        <v>0</v>
      </c>
    </row>
    <row r="129" spans="1:6" s="19" customFormat="1" ht="22.5" x14ac:dyDescent="0.25">
      <c r="A129" s="29"/>
      <c r="B129" s="30" t="s">
        <v>126</v>
      </c>
      <c r="C129" s="31" t="s">
        <v>25</v>
      </c>
      <c r="D129" s="31"/>
      <c r="E129" s="32"/>
      <c r="F129" s="7">
        <f t="shared" si="6"/>
        <v>0</v>
      </c>
    </row>
    <row r="130" spans="1:6" ht="15.75" x14ac:dyDescent="0.25">
      <c r="A130" s="65" t="s">
        <v>4</v>
      </c>
      <c r="B130" s="66"/>
      <c r="C130" s="66"/>
      <c r="D130" s="66"/>
      <c r="E130" s="67"/>
      <c r="F130" s="37">
        <f>ROUND(SUM(F124:F129),2)</f>
        <v>0</v>
      </c>
    </row>
    <row r="131" spans="1:6" ht="15.75" x14ac:dyDescent="0.25">
      <c r="A131" s="65" t="s">
        <v>97</v>
      </c>
      <c r="B131" s="66"/>
      <c r="C131" s="66"/>
      <c r="D131" s="66"/>
      <c r="E131" s="67"/>
      <c r="F131" s="37">
        <f>ROUND((F130*0.23),2)</f>
        <v>0</v>
      </c>
    </row>
    <row r="132" spans="1:6" ht="15.75" x14ac:dyDescent="0.25">
      <c r="A132" s="65" t="s">
        <v>8</v>
      </c>
      <c r="B132" s="66"/>
      <c r="C132" s="66"/>
      <c r="D132" s="66"/>
      <c r="E132" s="67"/>
      <c r="F132" s="37">
        <f>ROUND((F130+F131),2)</f>
        <v>0</v>
      </c>
    </row>
    <row r="134" spans="1:6" ht="15.75" x14ac:dyDescent="0.25">
      <c r="A134" s="42" t="s">
        <v>128</v>
      </c>
      <c r="B134" s="43"/>
      <c r="C134" s="43"/>
      <c r="D134" s="43"/>
      <c r="E134" s="44"/>
      <c r="F134" s="40">
        <f>ROUND(SUM(F10+F21+F44+F110),2)</f>
        <v>0</v>
      </c>
    </row>
    <row r="135" spans="1:6" ht="15.75" x14ac:dyDescent="0.25">
      <c r="A135" s="42" t="s">
        <v>129</v>
      </c>
      <c r="B135" s="43"/>
      <c r="C135" s="43"/>
      <c r="D135" s="43"/>
      <c r="E135" s="44"/>
      <c r="F135" s="40">
        <f>ROUND(SUM(F12+F23+F46+F112),2)</f>
        <v>0</v>
      </c>
    </row>
    <row r="137" spans="1:6" ht="15.75" x14ac:dyDescent="0.25">
      <c r="A137" s="42" t="s">
        <v>130</v>
      </c>
      <c r="B137" s="43"/>
      <c r="C137" s="43"/>
      <c r="D137" s="43"/>
      <c r="E137" s="44"/>
      <c r="F137" s="40">
        <f>ROUND(SUM(F118+F125+F130),2)</f>
        <v>0</v>
      </c>
    </row>
    <row r="138" spans="1:6" ht="15.75" x14ac:dyDescent="0.25">
      <c r="A138" s="42" t="s">
        <v>131</v>
      </c>
      <c r="B138" s="43"/>
      <c r="C138" s="43"/>
      <c r="D138" s="43"/>
      <c r="E138" s="44"/>
      <c r="F138" s="40">
        <f>ROUND(SUM(F120+F127+F132),2)</f>
        <v>0</v>
      </c>
    </row>
    <row r="140" spans="1:6" ht="15.75" x14ac:dyDescent="0.25">
      <c r="A140" s="42" t="s">
        <v>132</v>
      </c>
      <c r="B140" s="43"/>
      <c r="C140" s="43"/>
      <c r="D140" s="43"/>
      <c r="E140" s="44"/>
      <c r="F140" s="40">
        <f>ROUND(SUM(F134+F137),2)</f>
        <v>0</v>
      </c>
    </row>
    <row r="141" spans="1:6" ht="15.75" x14ac:dyDescent="0.25">
      <c r="A141" s="42" t="s">
        <v>133</v>
      </c>
      <c r="B141" s="43"/>
      <c r="C141" s="43"/>
      <c r="D141" s="43"/>
      <c r="E141" s="44"/>
      <c r="F141" s="40">
        <f>ROUND(SUM(F135+F138),2)</f>
        <v>0</v>
      </c>
    </row>
  </sheetData>
  <mergeCells count="37">
    <mergeCell ref="A132:E132"/>
    <mergeCell ref="A121:F121"/>
    <mergeCell ref="A125:E125"/>
    <mergeCell ref="A126:E126"/>
    <mergeCell ref="A127:E127"/>
    <mergeCell ref="A1:F1"/>
    <mergeCell ref="A2:F2"/>
    <mergeCell ref="A3:F3"/>
    <mergeCell ref="A5:F5"/>
    <mergeCell ref="A45:E45"/>
    <mergeCell ref="A10:E10"/>
    <mergeCell ref="A11:E11"/>
    <mergeCell ref="A12:E12"/>
    <mergeCell ref="A47:F47"/>
    <mergeCell ref="A44:E44"/>
    <mergeCell ref="A46:E46"/>
    <mergeCell ref="A13:F13"/>
    <mergeCell ref="A24:F24"/>
    <mergeCell ref="A21:E21"/>
    <mergeCell ref="A22:E22"/>
    <mergeCell ref="A23:E23"/>
    <mergeCell ref="A140:E140"/>
    <mergeCell ref="A141:E141"/>
    <mergeCell ref="A128:F128"/>
    <mergeCell ref="A110:E110"/>
    <mergeCell ref="A111:E111"/>
    <mergeCell ref="A112:E112"/>
    <mergeCell ref="A137:E137"/>
    <mergeCell ref="A138:E138"/>
    <mergeCell ref="A130:E130"/>
    <mergeCell ref="A113:F113"/>
    <mergeCell ref="A118:E118"/>
    <mergeCell ref="A119:E119"/>
    <mergeCell ref="A120:E120"/>
    <mergeCell ref="A134:E134"/>
    <mergeCell ref="A135:E135"/>
    <mergeCell ref="A131:E131"/>
  </mergeCells>
  <printOptions gridLines="1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2026-04-29T07:10:59Z</dcterms:modified>
</cp:coreProperties>
</file>