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D\DOK\2. Kosztorysy\ODWODNIENIA\Gołężycka\"/>
    </mc:Choice>
  </mc:AlternateContent>
  <xr:revisionPtr revIDLastSave="0" documentId="13_ncr:1_{1FCCD9AE-6295-402D-B5BD-19912946B24D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5" i="1"/>
  <c r="G24" i="1"/>
  <c r="G23" i="1"/>
  <c r="G22" i="1"/>
  <c r="G21" i="1"/>
  <c r="G20" i="1"/>
  <c r="G19" i="1"/>
  <c r="G18" i="1"/>
  <c r="G17" i="1"/>
  <c r="G26" i="1" s="1"/>
  <c r="G14" i="1"/>
  <c r="G13" i="1"/>
  <c r="G12" i="1"/>
  <c r="G11" i="1"/>
  <c r="G10" i="1"/>
  <c r="G9" i="1"/>
  <c r="G8" i="1"/>
  <c r="G7" i="1"/>
  <c r="G6" i="1"/>
  <c r="G5" i="1"/>
  <c r="G15" i="1" s="1"/>
  <c r="G35" i="1" l="1"/>
  <c r="G36" i="1" s="1"/>
  <c r="G37" i="1" l="1"/>
  <c r="G38" i="1" s="1"/>
</calcChain>
</file>

<file path=xl/sharedStrings.xml><?xml version="1.0" encoding="utf-8"?>
<sst xmlns="http://schemas.openxmlformats.org/spreadsheetml/2006/main" count="131" uniqueCount="69">
  <si>
    <t/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</si>
  <si>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</si>
  <si>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</si>
  <si>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</si>
  <si>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</si>
  <si>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</si>
  <si>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</si>
  <si>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</si>
  <si>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</si>
  <si>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</si>
  <si>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</si>
  <si>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</si>
  <si>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</si>
  <si>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</si>
  <si>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</si>
  <si>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WYKONANIE ROWU PRZYDROŻNEGO dł 55 mb szer dna 0,8 m gł 1,2 nachylenie skarp 45 st</t>
  </si>
  <si>
    <t>KNR 2-01 0120-03</t>
  </si>
  <si>
    <t>Roboty pomiarowe przy liniowych robotach ziemnych - trasa rowów melioracyjnych w terenie równinnym</t>
  </si>
  <si>
    <t>km</t>
  </si>
  <si>
    <t>KNR-W 2-01 0217-03</t>
  </si>
  <si>
    <t>Wykopy rowów i kanałów melioracyjnych oraz wykopy przy regulacji rzek wykonywane koparkami podsiębiernymi 0.25 m3 na odkład w gruncie kat. IV o objętości do 1.50 m3/m</t>
  </si>
  <si>
    <t>m3</t>
  </si>
  <si>
    <t>KNR 2-01 0507-03</t>
  </si>
  <si>
    <t>Plantowanie skarp i dna rowów - kat. gruntu IV przy robotach wodno-melioracyjnych</t>
  </si>
  <si>
    <t>m2</t>
  </si>
  <si>
    <t xml:space="preserve">KNR 4-04 1103-04 1103-05 </t>
  </si>
  <si>
    <t>Koszt składowania- utylizacji gruntu</t>
  </si>
  <si>
    <t>KNR 9-11 0202-01</t>
  </si>
  <si>
    <t>Drenaż - separacja warstw gruntu z jednoczesnym wzmocnieniem geowłókninami układanymi sposobem ręcznym</t>
  </si>
  <si>
    <t>KNR 2-01 0610-10_x000D_
analogia</t>
  </si>
  <si>
    <t>Drenaż - podsypka filtracyjna z kruszywa  łamanego w gotowym suchym wykopie gr.65 cm</t>
  </si>
  <si>
    <t>8</t>
  </si>
  <si>
    <t>KNNR 4 1424-02_x000D_
analogia</t>
  </si>
  <si>
    <t>Studzienki ściekowe uliczne betonowe o śr.500 mm - nadbudowa wpustu ściekowego z nowym wpustem żeliwnym do rzędnej terenu</t>
  </si>
  <si>
    <t>szt.</t>
  </si>
  <si>
    <t>9</t>
  </si>
  <si>
    <t>KNR 2-18 0408-02_x000D_
analogia</t>
  </si>
  <si>
    <t>Przewierty o długości do 20 m maszyną do wierceń poziomych WP 15/25 rurami o śr. 150-250 mm w gruntach kat. III-IV</t>
  </si>
  <si>
    <t>m</t>
  </si>
  <si>
    <t>10</t>
  </si>
  <si>
    <t>KNR 2-18 0412-01_x000D_
analogia</t>
  </si>
  <si>
    <t>Przeciąganie rurociągów przewodowych o śr. nom. 100-300 mm w rurach ochronnych - rura przeciągna DN 160 mm</t>
  </si>
  <si>
    <t>RAZEM 1 WYKONANIE ROWU PRZYDROŻNEGO dł 55 mb szer dna 0,8 m gł 1,2 nachylenie skarp 45 st</t>
  </si>
  <si>
    <t>WYKONANIE ROWU PRZYDROŻNEGO dł 45 mb szer dna 0,8 m gł 1,2 nachylenie skarp 45 st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</si>
  <si>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</si>
  <si>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</si>
  <si>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</si>
  <si>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</si>
  <si>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</si>
  <si>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</si>
  <si>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</si>
  <si>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</si>
  <si>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</si>
  <si>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RAZEM 2 WYKONANIE ROWU PRZYDROŻNEGO dł 45 mb szer dna 0,8 m gł 1,2 nachylenie skarp 45 st</t>
  </si>
  <si>
    <t>WYKONANIE ROWU PRZYDROŻNEGO dł 65 mb szer dna 0,8 m gł 1,2 nachylenie skarp 45 st</t>
  </si>
  <si>
    <t>20</t>
  </si>
  <si>
    <t>21</t>
  </si>
  <si>
    <t>22</t>
  </si>
  <si>
    <t>23</t>
  </si>
  <si>
    <t>24</t>
  </si>
  <si>
    <t>25</t>
  </si>
  <si>
    <t>26</t>
  </si>
  <si>
    <t>RAZEM 3 WYKONANIE ROWU PRZYDROŻNEGO dł 65 mb szer dna 0,8 m gł 1,2 nachylenie skarp 45 st</t>
  </si>
  <si>
    <t>Prace zmierzające do poprawy sposobu zagospodarowania wody opadowej w ciągu ulicy Gołężyckiej na odcinku od wiaduktu PKP do ul.Romana Maya w Poznaniu</t>
  </si>
  <si>
    <t>RAZEM kosztorys netto</t>
  </si>
  <si>
    <t>VAT 23%</t>
  </si>
  <si>
    <t>RAZEM kosztorys brutto</t>
  </si>
  <si>
    <t>Wywiezienie ziemi z wykopu rowu (odległość określi Oferent)</t>
  </si>
  <si>
    <t>Wywiezienie ziemi z wykopu rowu  (odległość określi Oferent)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</si>
</sst>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8"/>
  <sheetViews>
    <sheetView tabSelected="1" topLeftCell="A25" workbookViewId="0">
      <selection activeCell="K34" sqref="K34"/>
    </sheetView>
  </sheetViews>
  <sheetFormatPr defaultRowHeight="15" x14ac:dyDescent="0.25"/>
  <cols>
    <col min="1" max="1" width="6.42578125" customWidth="1"/>
    <col min="2" max="2" width="21.28515625" customWidth="1"/>
    <col min="3" max="3" width="57.140625" customWidth="1"/>
    <col min="4" max="7" width="14.28515625" customWidth="1"/>
  </cols>
  <sheetData>
    <row r="1" spans="1:7" ht="51.75" customHeight="1" x14ac:dyDescent="0.25">
      <c r="A1" s="8" t="s">
        <v>63</v>
      </c>
      <c r="B1" s="8"/>
      <c r="C1" s="8"/>
      <c r="D1" s="8"/>
      <c r="E1" s="8"/>
      <c r="F1" s="8"/>
      <c r="G1" s="8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ht="28.5" x14ac:dyDescent="0.25">
      <c r="A4" s="2" t="s">
        <v>8</v>
      </c>
      <c r="B4" s="2"/>
      <c r="C4" s="2" t="s">
        <v>15</v>
      </c>
      <c r="D4" s="2"/>
      <c r="E4" s="2"/>
      <c r="F4" s="2"/>
      <c r="G4" s="2"/>
    </row>
    <row r="5" spans="1:7" ht="49.5" x14ac:dyDescent="0.25">
      <c r="A5" s="3" t="s">
        <v>8</v>
      </c>
      <c r="B5" s="3" t="s">
        <v>16</v>
      </c>
      <c r="C5" s="3" t="s">
        <v>17</v>
      </c>
      <c r="D5" s="4" t="s">
        <v>18</v>
      </c>
      <c r="E5" s="5">
        <v>5.5E-2</v>
      </c>
      <c r="F5" s="6">
        <v>0</v>
      </c>
      <c r="G5" s="6">
        <f t="shared" ref="G5:G14" si="0">ROUND(E5*F5,2)</f>
        <v>0</v>
      </c>
    </row>
    <row r="6" spans="1:7" ht="66" x14ac:dyDescent="0.25">
      <c r="A6" s="3" t="s">
        <v>9</v>
      </c>
      <c r="B6" s="3" t="s">
        <v>19</v>
      </c>
      <c r="C6" s="3" t="s">
        <v>20</v>
      </c>
      <c r="D6" s="4" t="s">
        <v>21</v>
      </c>
      <c r="E6" s="5">
        <v>132</v>
      </c>
      <c r="F6" s="6">
        <v>0</v>
      </c>
      <c r="G6" s="6">
        <f t="shared" si="0"/>
        <v>0</v>
      </c>
    </row>
    <row r="7" spans="1:7" ht="33" x14ac:dyDescent="0.25">
      <c r="A7" s="3" t="s">
        <v>10</v>
      </c>
      <c r="B7" s="3" t="s">
        <v>22</v>
      </c>
      <c r="C7" s="3" t="s">
        <v>23</v>
      </c>
      <c r="D7" s="4" t="s">
        <v>24</v>
      </c>
      <c r="E7" s="5">
        <v>231</v>
      </c>
      <c r="F7" s="6">
        <v>0</v>
      </c>
      <c r="G7" s="6">
        <f t="shared" si="0"/>
        <v>0</v>
      </c>
    </row>
    <row r="8" spans="1:7" ht="33" x14ac:dyDescent="0.25">
      <c r="A8" s="3" t="s">
        <v>11</v>
      </c>
      <c r="B8" s="3" t="s">
        <v>25</v>
      </c>
      <c r="C8" s="3" t="s">
        <v>68</v>
      </c>
      <c r="D8" s="4" t="s">
        <v>21</v>
      </c>
      <c r="E8" s="5">
        <v>158.4</v>
      </c>
      <c r="F8" s="6">
        <v>0</v>
      </c>
      <c r="G8" s="6">
        <f t="shared" si="0"/>
        <v>0</v>
      </c>
    </row>
    <row r="9" spans="1:7" ht="16.5" x14ac:dyDescent="0.25">
      <c r="A9" s="3" t="s">
        <v>12</v>
      </c>
      <c r="B9" s="3" t="s">
        <v>0</v>
      </c>
      <c r="C9" s="3" t="s">
        <v>26</v>
      </c>
      <c r="D9" s="4" t="s">
        <v>21</v>
      </c>
      <c r="E9" s="5">
        <v>158.4</v>
      </c>
      <c r="F9" s="6">
        <v>0</v>
      </c>
      <c r="G9" s="6">
        <f t="shared" si="0"/>
        <v>0</v>
      </c>
    </row>
    <row r="10" spans="1:7" ht="49.5" x14ac:dyDescent="0.25">
      <c r="A10" s="3" t="s">
        <v>13</v>
      </c>
      <c r="B10" s="3" t="s">
        <v>27</v>
      </c>
      <c r="C10" s="3" t="s">
        <v>28</v>
      </c>
      <c r="D10" s="4" t="s">
        <v>24</v>
      </c>
      <c r="E10" s="5">
        <v>231</v>
      </c>
      <c r="F10" s="6">
        <v>0</v>
      </c>
      <c r="G10" s="6">
        <f t="shared" si="0"/>
        <v>0</v>
      </c>
    </row>
    <row r="11" spans="1:7" ht="33" x14ac:dyDescent="0.25">
      <c r="A11" s="3" t="s">
        <v>14</v>
      </c>
      <c r="B11" s="3" t="s">
        <v>29</v>
      </c>
      <c r="C11" s="3" t="s">
        <v>30</v>
      </c>
      <c r="D11" s="4" t="s">
        <v>21</v>
      </c>
      <c r="E11" s="5">
        <v>51.83</v>
      </c>
      <c r="F11" s="6">
        <v>0</v>
      </c>
      <c r="G11" s="6">
        <f t="shared" si="0"/>
        <v>0</v>
      </c>
    </row>
    <row r="12" spans="1:7" ht="49.5" x14ac:dyDescent="0.25">
      <c r="A12" s="3" t="s">
        <v>31</v>
      </c>
      <c r="B12" s="3" t="s">
        <v>32</v>
      </c>
      <c r="C12" s="3" t="s">
        <v>33</v>
      </c>
      <c r="D12" s="4" t="s">
        <v>34</v>
      </c>
      <c r="E12" s="5">
        <v>1</v>
      </c>
      <c r="F12" s="6">
        <v>0</v>
      </c>
      <c r="G12" s="6">
        <f t="shared" si="0"/>
        <v>0</v>
      </c>
    </row>
    <row r="13" spans="1:7" ht="49.5" x14ac:dyDescent="0.25">
      <c r="A13" s="3" t="s">
        <v>35</v>
      </c>
      <c r="B13" s="3" t="s">
        <v>36</v>
      </c>
      <c r="C13" s="3" t="s">
        <v>37</v>
      </c>
      <c r="D13" s="4" t="s">
        <v>38</v>
      </c>
      <c r="E13" s="5">
        <v>12</v>
      </c>
      <c r="F13" s="6">
        <v>0</v>
      </c>
      <c r="G13" s="6">
        <f t="shared" si="0"/>
        <v>0</v>
      </c>
    </row>
    <row r="14" spans="1:7" ht="49.5" x14ac:dyDescent="0.25">
      <c r="A14" s="3" t="s">
        <v>39</v>
      </c>
      <c r="B14" s="3" t="s">
        <v>40</v>
      </c>
      <c r="C14" s="3" t="s">
        <v>41</v>
      </c>
      <c r="D14" s="4" t="s">
        <v>38</v>
      </c>
      <c r="E14" s="5">
        <v>12</v>
      </c>
      <c r="F14" s="6">
        <v>0</v>
      </c>
      <c r="G14" s="6">
        <f t="shared" si="0"/>
        <v>0</v>
      </c>
    </row>
    <row r="15" spans="1:7" ht="28.5" x14ac:dyDescent="0.25">
      <c r="A15" s="7"/>
      <c r="B15" s="7"/>
      <c r="C15" s="7" t="s">
        <v>42</v>
      </c>
      <c r="D15" s="7"/>
      <c r="E15" s="7"/>
      <c r="F15" s="7"/>
      <c r="G15" s="7">
        <f>SUM(G5:G14)</f>
        <v>0</v>
      </c>
    </row>
    <row r="16" spans="1:7" ht="28.5" x14ac:dyDescent="0.25">
      <c r="A16" s="2" t="s">
        <v>9</v>
      </c>
      <c r="B16" s="2"/>
      <c r="C16" s="2" t="s">
        <v>43</v>
      </c>
      <c r="D16" s="2"/>
      <c r="E16" s="2"/>
      <c r="F16" s="2"/>
      <c r="G16" s="2"/>
    </row>
    <row r="17" spans="1:7" ht="49.5" x14ac:dyDescent="0.25">
      <c r="A17" s="3" t="s">
        <v>44</v>
      </c>
      <c r="B17" s="3" t="s">
        <v>16</v>
      </c>
      <c r="C17" s="3" t="s">
        <v>17</v>
      </c>
      <c r="D17" s="4" t="s">
        <v>18</v>
      </c>
      <c r="E17" s="5">
        <v>4.4999999999999998E-2</v>
      </c>
      <c r="F17" s="6">
        <v>0</v>
      </c>
      <c r="G17" s="6">
        <f t="shared" ref="G17:G25" si="1">ROUND(E17*F17,2)</f>
        <v>0</v>
      </c>
    </row>
    <row r="18" spans="1:7" ht="66" x14ac:dyDescent="0.25">
      <c r="A18" s="3" t="s">
        <v>45</v>
      </c>
      <c r="B18" s="3" t="s">
        <v>19</v>
      </c>
      <c r="C18" s="3" t="s">
        <v>20</v>
      </c>
      <c r="D18" s="4" t="s">
        <v>21</v>
      </c>
      <c r="E18" s="5">
        <v>108</v>
      </c>
      <c r="F18" s="6">
        <v>0</v>
      </c>
      <c r="G18" s="6">
        <f t="shared" si="1"/>
        <v>0</v>
      </c>
    </row>
    <row r="19" spans="1:7" ht="33" x14ac:dyDescent="0.25">
      <c r="A19" s="3" t="s">
        <v>46</v>
      </c>
      <c r="B19" s="3" t="s">
        <v>22</v>
      </c>
      <c r="C19" s="3" t="s">
        <v>23</v>
      </c>
      <c r="D19" s="4" t="s">
        <v>24</v>
      </c>
      <c r="E19" s="5">
        <v>189</v>
      </c>
      <c r="F19" s="6">
        <v>0</v>
      </c>
      <c r="G19" s="6">
        <f t="shared" si="1"/>
        <v>0</v>
      </c>
    </row>
    <row r="20" spans="1:7" ht="33" x14ac:dyDescent="0.25">
      <c r="A20" s="3" t="s">
        <v>47</v>
      </c>
      <c r="B20" s="3" t="s">
        <v>25</v>
      </c>
      <c r="C20" s="3" t="s">
        <v>68</v>
      </c>
      <c r="D20" s="4" t="s">
        <v>21</v>
      </c>
      <c r="E20" s="5">
        <v>129.6</v>
      </c>
      <c r="F20" s="6">
        <v>0</v>
      </c>
      <c r="G20" s="6">
        <f t="shared" si="1"/>
        <v>0</v>
      </c>
    </row>
    <row r="21" spans="1:7" ht="16.5" x14ac:dyDescent="0.25">
      <c r="A21" s="3" t="s">
        <v>48</v>
      </c>
      <c r="B21" s="3" t="s">
        <v>0</v>
      </c>
      <c r="C21" s="3" t="s">
        <v>26</v>
      </c>
      <c r="D21" s="4" t="s">
        <v>21</v>
      </c>
      <c r="E21" s="5">
        <v>129.6</v>
      </c>
      <c r="F21" s="6">
        <v>0</v>
      </c>
      <c r="G21" s="6">
        <f t="shared" si="1"/>
        <v>0</v>
      </c>
    </row>
    <row r="22" spans="1:7" ht="49.5" x14ac:dyDescent="0.25">
      <c r="A22" s="3" t="s">
        <v>49</v>
      </c>
      <c r="B22" s="3" t="s">
        <v>27</v>
      </c>
      <c r="C22" s="3" t="s">
        <v>28</v>
      </c>
      <c r="D22" s="4" t="s">
        <v>24</v>
      </c>
      <c r="E22" s="5">
        <v>189</v>
      </c>
      <c r="F22" s="6">
        <v>0</v>
      </c>
      <c r="G22" s="6">
        <f t="shared" si="1"/>
        <v>0</v>
      </c>
    </row>
    <row r="23" spans="1:7" ht="33" x14ac:dyDescent="0.25">
      <c r="A23" s="3" t="s">
        <v>50</v>
      </c>
      <c r="B23" s="3" t="s">
        <v>29</v>
      </c>
      <c r="C23" s="3" t="s">
        <v>30</v>
      </c>
      <c r="D23" s="4" t="s">
        <v>21</v>
      </c>
      <c r="E23" s="5">
        <v>42.41</v>
      </c>
      <c r="F23" s="6">
        <v>0</v>
      </c>
      <c r="G23" s="6">
        <f t="shared" si="1"/>
        <v>0</v>
      </c>
    </row>
    <row r="24" spans="1:7" ht="49.5" x14ac:dyDescent="0.25">
      <c r="A24" s="3" t="s">
        <v>51</v>
      </c>
      <c r="B24" s="3" t="s">
        <v>36</v>
      </c>
      <c r="C24" s="3" t="s">
        <v>37</v>
      </c>
      <c r="D24" s="4" t="s">
        <v>38</v>
      </c>
      <c r="E24" s="5">
        <v>11</v>
      </c>
      <c r="F24" s="6">
        <v>0</v>
      </c>
      <c r="G24" s="6">
        <f t="shared" si="1"/>
        <v>0</v>
      </c>
    </row>
    <row r="25" spans="1:7" ht="49.5" x14ac:dyDescent="0.25">
      <c r="A25" s="3" t="s">
        <v>52</v>
      </c>
      <c r="B25" s="3" t="s">
        <v>40</v>
      </c>
      <c r="C25" s="3" t="s">
        <v>41</v>
      </c>
      <c r="D25" s="4" t="s">
        <v>38</v>
      </c>
      <c r="E25" s="5">
        <v>11</v>
      </c>
      <c r="F25" s="6">
        <v>0</v>
      </c>
      <c r="G25" s="6">
        <f t="shared" si="1"/>
        <v>0</v>
      </c>
    </row>
    <row r="26" spans="1:7" ht="28.5" x14ac:dyDescent="0.25">
      <c r="A26" s="7"/>
      <c r="B26" s="7"/>
      <c r="C26" s="7" t="s">
        <v>53</v>
      </c>
      <c r="D26" s="7"/>
      <c r="E26" s="7"/>
      <c r="F26" s="7"/>
      <c r="G26" s="7">
        <f>SUM(G17:G25)</f>
        <v>0</v>
      </c>
    </row>
    <row r="27" spans="1:7" ht="28.5" x14ac:dyDescent="0.25">
      <c r="A27" s="2" t="s">
        <v>10</v>
      </c>
      <c r="B27" s="2"/>
      <c r="C27" s="2" t="s">
        <v>54</v>
      </c>
      <c r="D27" s="2"/>
      <c r="E27" s="2"/>
      <c r="F27" s="2"/>
      <c r="G27" s="2"/>
    </row>
    <row r="28" spans="1:7" ht="49.5" x14ac:dyDescent="0.25">
      <c r="A28" s="3" t="s">
        <v>55</v>
      </c>
      <c r="B28" s="3" t="s">
        <v>16</v>
      </c>
      <c r="C28" s="3" t="s">
        <v>17</v>
      </c>
      <c r="D28" s="4" t="s">
        <v>18</v>
      </c>
      <c r="E28" s="5">
        <v>0.05</v>
      </c>
      <c r="F28" s="6">
        <v>0</v>
      </c>
      <c r="G28" s="6">
        <f t="shared" ref="G28:G34" si="2">ROUND(E28*F28,2)</f>
        <v>0</v>
      </c>
    </row>
    <row r="29" spans="1:7" ht="66" x14ac:dyDescent="0.25">
      <c r="A29" s="3" t="s">
        <v>56</v>
      </c>
      <c r="B29" s="3" t="s">
        <v>19</v>
      </c>
      <c r="C29" s="3" t="s">
        <v>20</v>
      </c>
      <c r="D29" s="4" t="s">
        <v>21</v>
      </c>
      <c r="E29" s="5">
        <v>120</v>
      </c>
      <c r="F29" s="6">
        <v>0</v>
      </c>
      <c r="G29" s="6">
        <f t="shared" si="2"/>
        <v>0</v>
      </c>
    </row>
    <row r="30" spans="1:7" ht="33" x14ac:dyDescent="0.25">
      <c r="A30" s="3" t="s">
        <v>57</v>
      </c>
      <c r="B30" s="3" t="s">
        <v>22</v>
      </c>
      <c r="C30" s="3" t="s">
        <v>23</v>
      </c>
      <c r="D30" s="4" t="s">
        <v>24</v>
      </c>
      <c r="E30" s="5">
        <v>210</v>
      </c>
      <c r="F30" s="6">
        <v>0</v>
      </c>
      <c r="G30" s="6">
        <f t="shared" si="2"/>
        <v>0</v>
      </c>
    </row>
    <row r="31" spans="1:7" ht="33" x14ac:dyDescent="0.25">
      <c r="A31" s="3" t="s">
        <v>58</v>
      </c>
      <c r="B31" s="3" t="s">
        <v>25</v>
      </c>
      <c r="C31" s="3" t="s">
        <v>67</v>
      </c>
      <c r="D31" s="4" t="s">
        <v>21</v>
      </c>
      <c r="E31" s="5">
        <v>144</v>
      </c>
      <c r="F31" s="6">
        <v>0</v>
      </c>
      <c r="G31" s="6">
        <f t="shared" si="2"/>
        <v>0</v>
      </c>
    </row>
    <row r="32" spans="1:7" ht="16.5" x14ac:dyDescent="0.25">
      <c r="A32" s="3" t="s">
        <v>59</v>
      </c>
      <c r="B32" s="3" t="s">
        <v>0</v>
      </c>
      <c r="C32" s="3" t="s">
        <v>26</v>
      </c>
      <c r="D32" s="4" t="s">
        <v>21</v>
      </c>
      <c r="E32" s="5">
        <v>144</v>
      </c>
      <c r="F32" s="6">
        <v>0</v>
      </c>
      <c r="G32" s="6">
        <f t="shared" si="2"/>
        <v>0</v>
      </c>
    </row>
    <row r="33" spans="1:7" ht="49.5" x14ac:dyDescent="0.25">
      <c r="A33" s="3" t="s">
        <v>60</v>
      </c>
      <c r="B33" s="3" t="s">
        <v>27</v>
      </c>
      <c r="C33" s="3" t="s">
        <v>28</v>
      </c>
      <c r="D33" s="4" t="s">
        <v>24</v>
      </c>
      <c r="E33" s="5">
        <v>210</v>
      </c>
      <c r="F33" s="6">
        <v>0</v>
      </c>
      <c r="G33" s="6">
        <f t="shared" si="2"/>
        <v>0</v>
      </c>
    </row>
    <row r="34" spans="1:7" ht="33" x14ac:dyDescent="0.25">
      <c r="A34" s="3" t="s">
        <v>61</v>
      </c>
      <c r="B34" s="3" t="s">
        <v>29</v>
      </c>
      <c r="C34" s="3" t="s">
        <v>30</v>
      </c>
      <c r="D34" s="4" t="s">
        <v>21</v>
      </c>
      <c r="E34" s="5">
        <v>47.12</v>
      </c>
      <c r="F34" s="6">
        <v>0</v>
      </c>
      <c r="G34" s="6">
        <f t="shared" si="2"/>
        <v>0</v>
      </c>
    </row>
    <row r="35" spans="1:7" ht="28.5" x14ac:dyDescent="0.25">
      <c r="A35" s="7"/>
      <c r="B35" s="7"/>
      <c r="C35" s="7" t="s">
        <v>62</v>
      </c>
      <c r="D35" s="7"/>
      <c r="E35" s="7"/>
      <c r="F35" s="7"/>
      <c r="G35" s="7">
        <f>SUM(G28:G34)</f>
        <v>0</v>
      </c>
    </row>
    <row r="36" spans="1:7" x14ac:dyDescent="0.25">
      <c r="A36" s="9" t="s">
        <v>64</v>
      </c>
      <c r="B36" s="10"/>
      <c r="C36" s="10"/>
      <c r="D36" s="10"/>
      <c r="E36" s="10"/>
      <c r="F36" s="11"/>
      <c r="G36" s="7">
        <f>G15+G26+G35</f>
        <v>0</v>
      </c>
    </row>
    <row r="37" spans="1:7" x14ac:dyDescent="0.25">
      <c r="A37" s="9" t="s">
        <v>65</v>
      </c>
      <c r="B37" s="10"/>
      <c r="C37" s="10"/>
      <c r="D37" s="10"/>
      <c r="E37" s="10"/>
      <c r="F37" s="11"/>
      <c r="G37" s="7">
        <f>G36*23%</f>
        <v>0</v>
      </c>
    </row>
    <row r="38" spans="1:7" x14ac:dyDescent="0.25">
      <c r="A38" s="9" t="s">
        <v>66</v>
      </c>
      <c r="B38" s="10"/>
      <c r="C38" s="10"/>
      <c r="D38" s="10"/>
      <c r="E38" s="10"/>
      <c r="F38" s="11"/>
      <c r="G38" s="7">
        <f>G36+G37</f>
        <v>0</v>
      </c>
    </row>
  </sheetData>
  <mergeCells count="4">
    <mergeCell ref="A1:G1"/>
    <mergeCell ref="A36:F36"/>
    <mergeCell ref="A37:F37"/>
    <mergeCell ref="A38:F38"/>
  </mergeCells>
  <pageMargins left="0.7" right="0.7" top="0.75" bottom="0.75" header="0.3" footer="0.3"/>
  <ignoredErrors>
    <ignoredError sqref="A2:G7 B1:G1 G36 A35:G35 A31:B31 D31 A21:G27 A20:B20 D20:G20 A9:G19 A8:B8 D8:G8 A30:D30 A28:D28 F28:G28 A29:D29 F29:G29 F30:G30 F31:G31 A32:D32 F32:G32 A33:D33 F33:G33 A34:D34 F34:G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Larek</cp:lastModifiedBy>
  <dcterms:created xsi:type="dcterms:W3CDTF">2026-02-11T08:15:21Z</dcterms:created>
  <dcterms:modified xsi:type="dcterms:W3CDTF">2026-02-11T10:50:55Z</dcterms:modified>
</cp:coreProperties>
</file>