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\PZ\_ZAPYTANIA O CENĘ\ZAPYTANIA_2026\wiązania\(6) luty - ponowne\1. zapytanie\zapytanie na stronę\"/>
    </mc:Choice>
  </mc:AlternateContent>
  <xr:revisionPtr revIDLastSave="0" documentId="13_ncr:1_{C2A64D82-0B89-46E5-994F-D8807F89A48F}" xr6:coauthVersionLast="36" xr6:coauthVersionMax="36" xr10:uidLastSave="{00000000-0000-0000-0000-000000000000}"/>
  <bookViews>
    <workbookView xWindow="0" yWindow="0" windowWidth="28800" windowHeight="11625" xr2:uid="{117E5D71-6643-4389-B848-90C361614583}"/>
  </bookViews>
  <sheets>
    <sheet name="część 1" sheetId="2" r:id="rId1"/>
  </sheets>
  <definedNames>
    <definedName name="_xlnm._FilterDatabase" localSheetId="0" hidden="1">'część 1'!$A$5:$AI$13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" i="2" l="1"/>
  <c r="U26" i="2"/>
  <c r="Y25" i="2"/>
  <c r="Y19" i="2"/>
  <c r="Y18" i="2"/>
  <c r="Y14" i="2"/>
</calcChain>
</file>

<file path=xl/sharedStrings.xml><?xml version="1.0" encoding="utf-8"?>
<sst xmlns="http://schemas.openxmlformats.org/spreadsheetml/2006/main" count="470" uniqueCount="206">
  <si>
    <t>ID_DRZEWA</t>
  </si>
  <si>
    <t>OBSZAR</t>
  </si>
  <si>
    <t>ULICA</t>
  </si>
  <si>
    <t>LOK_SZCZEG</t>
  </si>
  <si>
    <t>OBR_ARK_DZ</t>
  </si>
  <si>
    <t>DATA_POMIA</t>
  </si>
  <si>
    <t>POMIAR</t>
  </si>
  <si>
    <t>STATUS</t>
  </si>
  <si>
    <t>ID_PNIA</t>
  </si>
  <si>
    <t>GATUNEK</t>
  </si>
  <si>
    <t>GATUNEK_L</t>
  </si>
  <si>
    <t>USUN</t>
  </si>
  <si>
    <t>K_USUN</t>
  </si>
  <si>
    <t>PIELEG</t>
  </si>
  <si>
    <t>K_PIELEG</t>
  </si>
  <si>
    <t>BADANIE</t>
  </si>
  <si>
    <t>K_BADANIE</t>
  </si>
  <si>
    <t>WIAZANIE</t>
  </si>
  <si>
    <t>OBWOD5</t>
  </si>
  <si>
    <t>OBWOD130</t>
  </si>
  <si>
    <t>WYSOKOSC</t>
  </si>
  <si>
    <t>ADRESAT_WN</t>
  </si>
  <si>
    <t>POMNIK</t>
  </si>
  <si>
    <t>DRZ_PLACZ</t>
  </si>
  <si>
    <t>SIEDLISKO</t>
  </si>
  <si>
    <t>K_SIEDLISK</t>
  </si>
  <si>
    <t>NR_PRZED_ROB</t>
  </si>
  <si>
    <t>X</t>
  </si>
  <si>
    <t>Y</t>
  </si>
  <si>
    <t>INSPEKTOR</t>
  </si>
  <si>
    <t>Łazarz</t>
  </si>
  <si>
    <t>Hetmańska</t>
  </si>
  <si>
    <t>Przy nr 31</t>
  </si>
  <si>
    <t>39/36/103</t>
  </si>
  <si>
    <t>GPS</t>
  </si>
  <si>
    <t>istniejący</t>
  </si>
  <si>
    <t>robinia akacjowa</t>
  </si>
  <si>
    <t>Robinia pseudoacacia</t>
  </si>
  <si>
    <t>nie</t>
  </si>
  <si>
    <t>tak</t>
  </si>
  <si>
    <t>Badanie tomografem sonicznym</t>
  </si>
  <si>
    <t>rozwiązanie autorskie - wiązanie sztywne opasowe min 8T</t>
  </si>
  <si>
    <t>-</t>
  </si>
  <si>
    <t>Skarb Państwa,</t>
  </si>
  <si>
    <t xml:space="preserve">Zespół urban.-arch. kolebki miasta, najstarszych dzielnic </t>
  </si>
  <si>
    <t>gniazdo - gołąb grzywacz(Columba palumbus) – resztki materiału gniazdowego</t>
  </si>
  <si>
    <t>MJ</t>
  </si>
  <si>
    <t>przy numerze 34</t>
  </si>
  <si>
    <t>Fotogrametria</t>
  </si>
  <si>
    <t>Wymiana liny w wiązaniu – -karta wiązania. Usunięcie wrastających odrośli w wiązanie.</t>
  </si>
  <si>
    <t>wiązanie dynamiczne 4T</t>
  </si>
  <si>
    <t>Arciszewskiego Krzysztofa</t>
  </si>
  <si>
    <t>przy przystanku</t>
  </si>
  <si>
    <t>39/27/1/26</t>
  </si>
  <si>
    <t>klon zwyczajny</t>
  </si>
  <si>
    <t>Acer platanoides</t>
  </si>
  <si>
    <t xml:space="preserve">Cięcia sanitarne – liczny gruby i drobny susz, jemioła. Montaż sztywnego wiązania 2T pomiędzy dwoma głównymi przewodnikami – pęknięcie w rozwidleniu V-kształtnym  </t>
  </si>
  <si>
    <t>wiązanie sztywne 2T</t>
  </si>
  <si>
    <t>Miasto Poznań,</t>
  </si>
  <si>
    <t>AL.</t>
  </si>
  <si>
    <t>Kazimierza Jarochowskiego</t>
  </si>
  <si>
    <t>naprzeciwko numeru 34</t>
  </si>
  <si>
    <t>39/29/26/13</t>
  </si>
  <si>
    <t>Cięcia sanitarne – liczny gruby i drobny susz, redukcja martwego środkowego przewodnika (pozostawić ok 1m dł. tylec). Montaż wiązania sztywnego 4T wg schematu -  pęknięcie pnia pod nasadą korony.</t>
  </si>
  <si>
    <t>wiązanie sztywne 4T</t>
  </si>
  <si>
    <t>Błażeja Winklera</t>
  </si>
  <si>
    <t>naprzeciwko numeru 4</t>
  </si>
  <si>
    <t>39/36/39/2</t>
  </si>
  <si>
    <t>Wymiana liny w wiązaniu – karta wiązania. Usunięcie wrastających odrośli w wiązanie.</t>
  </si>
  <si>
    <t>naprzeciwko numeru 7</t>
  </si>
  <si>
    <t>39/36/83/1</t>
  </si>
  <si>
    <t>Cięcia sanitarne – usunąć odrośla wrastające w wiązania, susz. Wymiana lin w wiązaniach na dynamiczne – szczegóły w karcie wiązań.</t>
  </si>
  <si>
    <t>przed numerem 14</t>
  </si>
  <si>
    <t>39/36/83/2</t>
  </si>
  <si>
    <t>gniazdo - gołąb grzywacz (Columba palumbus) – resztki materiału gniazdowego</t>
  </si>
  <si>
    <t>przy numerze 13</t>
  </si>
  <si>
    <t>gniazdo - sroka zwyczajna (Pica pica)</t>
  </si>
  <si>
    <t>Grunwald</t>
  </si>
  <si>
    <t xml:space="preserve">Jeżyce Centrum </t>
  </si>
  <si>
    <t>ul. Bukowska</t>
  </si>
  <si>
    <t>pas zieleni za nr</t>
  </si>
  <si>
    <t>21/16/68/1</t>
  </si>
  <si>
    <t>robinia biała</t>
  </si>
  <si>
    <t xml:space="preserve">przeprowadzono kontrolę w koronie drzewa metoda alpinistyczną - należy przełożyć jedną z opasek w celu usunięcia kolizji z drugą liną </t>
  </si>
  <si>
    <t>130+102</t>
  </si>
  <si>
    <t>za skrzyżowaniem z ul. Grochowską, przy nr Jutrzenka 8</t>
  </si>
  <si>
    <t>39/04/1/3</t>
  </si>
  <si>
    <t>jesion pensylwański</t>
  </si>
  <si>
    <t>wymiana wiązania na 4T</t>
  </si>
  <si>
    <t>pas zieleni, przy nr 94, n/p przystanku Grodziska</t>
  </si>
  <si>
    <t>39/06/1/5</t>
  </si>
  <si>
    <t>jesion wyniosły</t>
  </si>
  <si>
    <t>wiązanie zbyt naprężone, podnieść jedną ze stron do wyrównania, usunąć odrosty w kolizji z liną</t>
  </si>
  <si>
    <t>ul. Botaniczna</t>
  </si>
  <si>
    <t>n/p budynku nr 20</t>
  </si>
  <si>
    <t>21/06/40/1</t>
  </si>
  <si>
    <t>istniejący nieokreślony</t>
  </si>
  <si>
    <t>lipa drobnolistna</t>
  </si>
  <si>
    <t>Tilia cordata</t>
  </si>
  <si>
    <t xml:space="preserve"> - </t>
  </si>
  <si>
    <t>korona wyniesiona, rozwidlenie V-kształtne z zakorkiem, pojedyncze obumarłe konary i gałęzie, pojedyncza jemioła, założyć wiązanie sztywne/ OPASOWA TYPU Cobra/ Gefa - 4T</t>
  </si>
  <si>
    <t>wiązanie sztywne  4T</t>
  </si>
  <si>
    <t>powyżej</t>
  </si>
  <si>
    <t>Marszałek</t>
  </si>
  <si>
    <t>6424194.85939342</t>
  </si>
  <si>
    <t>5810099.02750929</t>
  </si>
  <si>
    <t>ul. Wołyńska</t>
  </si>
  <si>
    <t>pas zieleni przy przystanku tramwajowym</t>
  </si>
  <si>
    <t>20/32/2/3</t>
  </si>
  <si>
    <t>dąb szypułkowy</t>
  </si>
  <si>
    <t>Quercus robur</t>
  </si>
  <si>
    <t>84+65+41</t>
  </si>
  <si>
    <t>51,45,47,48</t>
  </si>
  <si>
    <t>6425619.8</t>
  </si>
  <si>
    <t>5810961.81</t>
  </si>
  <si>
    <t>ul. Małopolska</t>
  </si>
  <si>
    <t>pas zieleni, za ul. Kujawską</t>
  </si>
  <si>
    <t>20/38/133/2</t>
  </si>
  <si>
    <t>topola biała</t>
  </si>
  <si>
    <t>Populus alba</t>
  </si>
  <si>
    <t>rozwidlenie V-kształtne z zakorkiem na wysokości 1,60 m, pojedyncze obumarłe konary, o średnicy ok. 20-30 cm, rozłożysta korona, cięcia sanitarne, Wiązanie statyczne mocno naprężone, kolizja z konarem – zalecane przełożenie opaski z drugiej strony konaru oraz odciążenie konaru nad drogą - Kolejna inspekcja do dnia 15-10-2025r.</t>
  </si>
  <si>
    <t>460+ 315</t>
  </si>
  <si>
    <t>Konserwator Zabytków</t>
  </si>
  <si>
    <t>6425059.02</t>
  </si>
  <si>
    <t>5810676.9</t>
  </si>
  <si>
    <t>ul. Grudzieniec</t>
  </si>
  <si>
    <t>przy posesji nr 129</t>
  </si>
  <si>
    <t>20/37/63/1</t>
  </si>
  <si>
    <t>Fraxinus excelsior</t>
  </si>
  <si>
    <t>głęboki ubytek kieszeniowy, obumarłe konary i gałęzie nad jezdnią i chodnikiem, rozłożysta korona, cięcia sanitarne i korygujące - po wykonanej diagnostyce i wydanych zaleceniach, wiązania w koronie, przeprowadzono kontrolę w koronie drzewa metoda alpinistyczną - wiązanie zbyt blisko pnia, należy przełożyć w celu usunięcia kolizji z konarem. Zalecane odciążenie konaru nad linią energetyczną i posesją nr 126.  Brak informacji o przeprowdzonej inspekcji zgodnie z zaleceniami dnia 24-09-2022r - nas. kontrola do 15.10.2025</t>
  </si>
  <si>
    <t>diagnostyka tomografem dźwiękowym - dalsze zalecenia po badaniu</t>
  </si>
  <si>
    <t>6424849.79</t>
  </si>
  <si>
    <t>5810303.03</t>
  </si>
  <si>
    <t>pomiędzy ścieżka rowerową a jezdnią, n/p apteki</t>
  </si>
  <si>
    <t>39/07/1/10</t>
  </si>
  <si>
    <t xml:space="preserve">ubytek rynnowy z tkanka kalusującą, odrośla w skrajni drogi, posusz gałęziowy 15% nad droga i chodnikiem, pojedyncze obumarłe konary, wiązanie w koronie, cięcia sanitarne i korygujące, przeprowadzono kontrolę w koronie drzewa metoda alpinistyczną - zbyt małe naprężenie jednego z wiązań - naciągnąć istniejące wiązanie - do usunięcia odrosty wchodzące w linę, nas. Kontrola do 15-10-2025r. </t>
  </si>
  <si>
    <t>6424619.27954751</t>
  </si>
  <si>
    <t>5808990.18117822</t>
  </si>
  <si>
    <t>pas zieleni pomuedzy chodnikiem a droga</t>
  </si>
  <si>
    <t>21/24/20</t>
  </si>
  <si>
    <t>klon pospolity</t>
  </si>
  <si>
    <t>martwica na pniu z pęknięciem idącym ku rozwidleniu, posusz gałęziowy 15%, cięcia sanitarne i korygujące, założyć wiązanie sztywne/ opasowa typu Cobra/ Gefa -4T</t>
  </si>
  <si>
    <t>KOŚ</t>
  </si>
  <si>
    <t>49,45,51</t>
  </si>
  <si>
    <t>6422622.86177511</t>
  </si>
  <si>
    <t>5809348.31682431</t>
  </si>
  <si>
    <t>Jeżyce Centrum</t>
  </si>
  <si>
    <t>Nowe Miasto</t>
  </si>
  <si>
    <t>Serafitek</t>
  </si>
  <si>
    <t>przy nr 11A</t>
  </si>
  <si>
    <t>05/21/30</t>
  </si>
  <si>
    <t>05.09.2024</t>
  </si>
  <si>
    <t>istnieje</t>
  </si>
  <si>
    <t>363</t>
  </si>
  <si>
    <t>Fraxinus pennsylvanica</t>
  </si>
  <si>
    <t>cięcia odciążające konarów od strony budynku, założenie wiązania z amortyzacją 4T</t>
  </si>
  <si>
    <t>151</t>
  </si>
  <si>
    <t>45</t>
  </si>
  <si>
    <t>6428323.05</t>
  </si>
  <si>
    <t>5807780.09</t>
  </si>
  <si>
    <t>AK</t>
  </si>
  <si>
    <t>Nowe Miasto Północ</t>
  </si>
  <si>
    <t>Wilda</t>
  </si>
  <si>
    <t>Leszczyńska</t>
  </si>
  <si>
    <t>na wysokości nr 47</t>
  </si>
  <si>
    <t>60/11/237/2</t>
  </si>
  <si>
    <t xml:space="preserve">Acer pseudoplatanus </t>
  </si>
  <si>
    <t xml:space="preserve">tak </t>
  </si>
  <si>
    <t>Badanie tomografem dźwiękowym zdrowotności pnia drzewa</t>
  </si>
  <si>
    <t>5805117.17</t>
  </si>
  <si>
    <t>6423550.6</t>
  </si>
  <si>
    <t>BB</t>
  </si>
  <si>
    <t>ILOŚĆ WIĄZAŃ</t>
  </si>
  <si>
    <t xml:space="preserve">wiązanie elastyczne z amortyzacją 4T </t>
  </si>
  <si>
    <t>L.P.</t>
  </si>
  <si>
    <t>Stare Miasto Centrum</t>
  </si>
  <si>
    <t>ul. Składowa</t>
  </si>
  <si>
    <t>przy budynku nr 39</t>
  </si>
  <si>
    <t>51/44/27/14</t>
  </si>
  <si>
    <t>bożodrzew gruczołowaty</t>
  </si>
  <si>
    <t>Ailanthus altissima</t>
  </si>
  <si>
    <t>pow. 50</t>
  </si>
  <si>
    <t>114+101</t>
  </si>
  <si>
    <t>6426101.66</t>
  </si>
  <si>
    <t>5808372.23</t>
  </si>
  <si>
    <t>Stare Miasto</t>
  </si>
  <si>
    <t>POZYCJA CENOWA</t>
  </si>
  <si>
    <t>SUMA OBWODÓW</t>
  </si>
  <si>
    <t>DZIELNICA</t>
  </si>
  <si>
    <t>wymiana wiązania -wiązanie dynamiczne 4T</t>
  </si>
  <si>
    <t>wymiana wiązania -system wiązań 3 lin dynamicznych 4T</t>
  </si>
  <si>
    <t>Cięcia sanitarne – pojedynczy susz, Cięcia techniczne - odrosty i odrośla w skrajni. Cięcie wierzchołkowe 10% (do miejsc starych redukcji) - ubytki wewnętrzne i wgłębne pnia, słabe rozwidlenie V-kształtne głównych przewodników w nasadzie korony. Wymiana liny w wiązaniu – zamontowano linę niezgodne z zaleceniami – szczegóły karta wiązań</t>
  </si>
  <si>
    <t>posusz gałęziowy, rozwidlenie V-kształtne na wys. 70cm i 1m - zamontować wiązanie sztywne/ opasowa typu Cobra / Geta -4T, gałęzie w skrajni, cięcia sanitarne i cięcia skrajni</t>
  </si>
  <si>
    <t>poprawa wiązania</t>
  </si>
  <si>
    <t>wiązanie z elastyczne amortyzacją 4T</t>
  </si>
  <si>
    <t>7
9</t>
  </si>
  <si>
    <t>1
9</t>
  </si>
  <si>
    <t>3
9</t>
  </si>
  <si>
    <t>3
10</t>
  </si>
  <si>
    <t>5
10</t>
  </si>
  <si>
    <t>Badanie w kierunku korekty korony, w jednym konarze głównym dziuplasty ubytek w miejscu przy rozwidleniu korony, martwica kory na 1/3 obwodu podstawy pnia. Drzewo zakwalifikowane do badania tomografem dźwiękowym.
Po badaniu wskazano montaż 1 wiązania elastycznego z amortyzacją 4T zabezpieczającego przewodniki przed wyłamaniem, usunięcie posuszu, obniżenie środka ciężkości korony.</t>
  </si>
  <si>
    <r>
      <rPr>
        <sz val="11"/>
        <rFont val="Calibri"/>
        <family val="2"/>
        <charset val="238"/>
      </rPr>
      <t>Istnieje umiarkowane ryzyko złamania pnia. Cięcia techniczne – usunąć gałęzie wrastające w skrajnię drogi oraz chodnika, a także skrócić gałęzie o ok 1–1,5 m wrastające w fasadę budynku oraz balkon. – 3. Zamontować wg autorskiego projektu (brak rozwiązań systemowych) sztywne wiązanie opasowe o wytrzymałości min 8T w górnej części pnia – wg schematu (lina /pas wiązania należy oddzielić obwodowo od pnia dystansami – przeciwdziałanie odcięcia przepływu wody i asymilatów).</t>
    </r>
    <r>
      <rPr>
        <sz val="11"/>
        <rFont val="Calibri"/>
        <family val="2"/>
        <scheme val="minor"/>
      </rPr>
      <t xml:space="preserve">
Pęknięcie przechodzące pnia od podstawy do nasady – pień składa się z wielu kolumn kambialnych – niebezpieczeństwo rozłamania pnia przy rozroście korony. Należy ustalić umiejscowienie rozkładu TOMOGRAF. Ustalenie konieczności zastosowania wiązania opasowego na pniu.</t>
    </r>
  </si>
  <si>
    <r>
      <rPr>
        <sz val="11"/>
        <rFont val="Calibri"/>
        <family val="2"/>
        <charset val="238"/>
      </rPr>
      <t>Cięcia sanitarne – usunięcie suszu i jemioły – 3. Cięcia wierzchołkowe – do 15% (cięcia nie powinny przekraczać miejsc starych redukcji) – 3. Montaż wiązania dynamicznego o wytrzymałości 4T wg schematu – 3.</t>
    </r>
    <r>
      <rPr>
        <sz val="11"/>
        <rFont val="Calibri"/>
        <family val="2"/>
        <scheme val="minor"/>
      </rPr>
      <t xml:space="preserve">
Cięcia sanitarne – pojedynczy susz. Cięcie wierzchołkowe 10% (nie przekraczać miejsc starych redukcji) - ubytki wewnętrzne i wgłębne pnia, słabe rozwidlenie V-kształtne głównych przewodników w nasadzie korony, bułowate zgrubienia pnia w miejscu szczepienia -sprawdzić stan pnia – TOMOGRAF</t>
    </r>
  </si>
  <si>
    <t>wiązanie sztywne 8T</t>
  </si>
  <si>
    <t>założyć w koronie wiązanie sztywne/ opasowe 8T, na wys. 60 cm rozwidlenie V-kształtne z zakorkiem, rosnący na wyniesieniu, drobny posusz gałęziowy</t>
  </si>
  <si>
    <t>WYKAZ DRZEW WYTYPOWANYCH DO CIĘCIA KORON ORAZ ZAŁOŻENIA WIĄZAŃ - CZĘŚĆ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</si>
</sst>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:ss"/>
    <numFmt numFmtId="165" formatCode="yyyy\-mm\-dd;@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4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Czcionka tekstu podstawowego"/>
      <family val="2"/>
      <charset val="238"/>
    </font>
    <font>
      <sz val="10"/>
      <color rgb="FF212529"/>
      <name val="Arial"/>
      <family val="2"/>
      <charset val="238"/>
    </font>
    <font>
      <sz val="10"/>
      <color rgb="FFFF000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0" xfId="0" applyNumberFormat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2" fontId="0" fillId="0" borderId="1" xfId="0" applyNumberForma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8" fillId="0" borderId="9" xfId="0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Hiperłącze" xfId="1" builtinId="8"/>
    <cellStyle name="Normalny" xfId="0" builtinId="0"/>
    <cellStyle name="Normalny 2" xfId="2" xr:uid="{7C44FD0A-5A6B-4A7B-90C0-A0F940EA4F6E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rgb="FF212529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428625</xdr:colOff>
      <xdr:row>12</xdr:row>
      <xdr:rowOff>889000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7F286C8-8762-4258-A12A-AF308D268C23}"/>
            </a:ext>
          </a:extLst>
        </xdr:cNvPr>
        <xdr:cNvSpPr txBox="1"/>
      </xdr:nvSpPr>
      <xdr:spPr>
        <a:xfrm>
          <a:off x="6391275" y="146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428625</xdr:colOff>
      <xdr:row>12</xdr:row>
      <xdr:rowOff>889000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6E4A77E-B1B2-468E-978C-B8E62F6CC9CA}"/>
            </a:ext>
          </a:extLst>
        </xdr:cNvPr>
        <xdr:cNvSpPr txBox="1"/>
      </xdr:nvSpPr>
      <xdr:spPr>
        <a:xfrm>
          <a:off x="6391275" y="146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428625</xdr:colOff>
      <xdr:row>12</xdr:row>
      <xdr:rowOff>889000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D98F3A1-11D4-4788-BDFA-7BB83E5F6168}"/>
            </a:ext>
          </a:extLst>
        </xdr:cNvPr>
        <xdr:cNvSpPr txBox="1"/>
      </xdr:nvSpPr>
      <xdr:spPr>
        <a:xfrm>
          <a:off x="6391275" y="146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17E217-7A8D-45F8-936E-17F4D72B1EF2}" name="Tabela13" displayName="Tabela13" ref="A5:AI25" totalsRowShown="0" headerRowDxfId="39" dataDxfId="37" headerRowBorderDxfId="38" tableBorderDxfId="36" totalsRowBorderDxfId="35">
  <autoFilter ref="A5:AI25" xr:uid="{7D73E719-7DD3-4237-950D-36DB7A3315CE}"/>
  <tableColumns count="35">
    <tableColumn id="32" xr3:uid="{E3006F99-F695-426A-9FE0-9FD6876761C8}" name="L.P." dataDxfId="34"/>
    <tableColumn id="1" xr3:uid="{3B8CCE26-FF48-4EEF-B9E1-C5BF80EE929C}" name="ID_DRZEWA" dataDxfId="33"/>
    <tableColumn id="2" xr3:uid="{490AD26C-C58A-44F2-9494-6FA2984B2962}" name="OBSZAR" dataDxfId="32"/>
    <tableColumn id="3" xr3:uid="{E33DDD13-563C-41E9-A627-11D5AF38F00D}" name="ULICA" dataDxfId="31"/>
    <tableColumn id="4" xr3:uid="{8EA23BA7-4AED-4A2B-9F8B-1B2066F4EEDB}" name="LOK_SZCZEG" dataDxfId="30"/>
    <tableColumn id="5" xr3:uid="{2AFB113F-F687-406A-8415-27ACFD439B43}" name="OBR_ARK_DZ" dataDxfId="29"/>
    <tableColumn id="6" xr3:uid="{EA85F0B7-2F10-4EA9-A478-2744C317127F}" name="DATA_POMIA" dataDxfId="28"/>
    <tableColumn id="7" xr3:uid="{9E0F6D44-EB5F-4D47-8568-93B12967E7AC}" name="POMIAR" dataDxfId="27"/>
    <tableColumn id="8" xr3:uid="{2949044F-3C94-4299-8F89-248E9F311654}" name="STATUS" dataDxfId="26"/>
    <tableColumn id="9" xr3:uid="{8083FD06-515D-4C6B-B3EA-A079B7939B40}" name="ID_PNIA" dataDxfId="25" dataCellStyle="Hiperłącze"/>
    <tableColumn id="10" xr3:uid="{16700DA3-123D-4A15-9EDD-5BAE451AE351}" name="GATUNEK" dataDxfId="24"/>
    <tableColumn id="11" xr3:uid="{E669C19A-3E7F-4EAF-A363-47854DA4CEF7}" name="GATUNEK_L" dataDxfId="23"/>
    <tableColumn id="12" xr3:uid="{6EE14A89-53F4-4B76-83DA-1F40C7E64C18}" name="USUN" dataDxfId="22"/>
    <tableColumn id="13" xr3:uid="{F01546B5-4054-4F27-A3AB-091E55E92826}" name="K_USUN" dataDxfId="21"/>
    <tableColumn id="14" xr3:uid="{2CE2730D-DEC8-402B-93C9-A03E4D1098E8}" name="PIELEG" dataDxfId="20"/>
    <tableColumn id="15" xr3:uid="{9B33DB24-4BE7-43EC-BE26-01437D16362F}" name="K_PIELEG" dataDxfId="19"/>
    <tableColumn id="16" xr3:uid="{FDD67247-F618-4FFD-8867-6D923272807E}" name="BADANIE" dataDxfId="18"/>
    <tableColumn id="17" xr3:uid="{6736453C-0ABA-4EAA-926A-93362149D564}" name="K_BADANIE" dataDxfId="17"/>
    <tableColumn id="18" xr3:uid="{732AAC1D-28BF-4DE1-92C1-9B73E290FA9A}" name="WIAZANIE" dataDxfId="16"/>
    <tableColumn id="19" xr3:uid="{A0668F78-5BD0-4D79-A6A0-333C2F0D072D}" name="OBWOD5" dataDxfId="15"/>
    <tableColumn id="33" xr3:uid="{4C050C5E-2A03-4AD9-9626-198A8CCA9C49}" name="ILOŚĆ WIĄZAŃ" dataDxfId="14"/>
    <tableColumn id="34" xr3:uid="{DD86A93E-A36A-4C83-8EF3-9C4ABE30FD31}" name="POZYCJA CENOWA" dataDxfId="13"/>
    <tableColumn id="20" xr3:uid="{230BD39C-5060-4429-BC8C-9B174438BB01}" name="OBWOD130" dataDxfId="12"/>
    <tableColumn id="21" xr3:uid="{F80CE7C7-77D7-4132-B0C9-FDC343AADE88}" name="WYSOKOSC" dataDxfId="11"/>
    <tableColumn id="35" xr3:uid="{5B916412-170C-482F-82A2-EAB8D16E3422}" name="SUMA OBWODÓW" dataDxfId="10"/>
    <tableColumn id="22" xr3:uid="{7E4ED9F6-E61E-4CCF-B965-F4180B277CE8}" name="ADRESAT_WN" dataDxfId="9"/>
    <tableColumn id="23" xr3:uid="{2F61771C-6D84-4A96-A1D1-1F1E4805CC70}" name="POMNIK" dataDxfId="8"/>
    <tableColumn id="24" xr3:uid="{EC398F3F-CA3E-4FE5-A2CE-C5983543FA3E}" name="DRZ_PLACZ" dataDxfId="7"/>
    <tableColumn id="25" xr3:uid="{7E354850-F94F-4E16-AA59-4BE5A11038B2}" name="SIEDLISKO" dataDxfId="6"/>
    <tableColumn id="26" xr3:uid="{B529B0BD-6766-42AF-901B-DCDEA1EEEA0A}" name="K_SIEDLISK" dataDxfId="5"/>
    <tableColumn id="27" xr3:uid="{7A1A7999-682D-4A5D-AC26-CED5EEEF0CC2}" name="NR_PRZED_ROB" dataDxfId="4"/>
    <tableColumn id="28" xr3:uid="{3A048701-005A-47C8-B853-95A77643746C}" name="X" dataDxfId="3"/>
    <tableColumn id="29" xr3:uid="{DBB0FE39-4256-42C8-82CC-FDD40D6798E6}" name="Y" dataDxfId="2"/>
    <tableColumn id="30" xr3:uid="{05216133-3BA1-4B50-863A-2AEC14BB9EF5}" name="INSPEKTOR" dataDxfId="1"/>
    <tableColumn id="31" xr3:uid="{688113BC-37A1-414C-A67F-C787088B8B3C}" name="DZIELNICA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Zdjecia_foldery/958/958.jpg" TargetMode="External"/><Relationship Id="rId18" Type="http://schemas.openxmlformats.org/officeDocument/2006/relationships/hyperlink" Target="../_robocze/Je&#380;yce_Centrum_MJ/POZNAN_ZDM_JEZYCE_CENT_FOTO/Piel_Jezyce-Cent_2024/ul.%20Botaniczna/132" TargetMode="External"/><Relationship Id="rId26" Type="http://schemas.openxmlformats.org/officeDocument/2006/relationships/hyperlink" Target="../_robocze/Je&#380;yce_Centrum_MJ/POZNAN_ZDM_JEZYCE_CENT_FOTO/Piel_Jezyce-Cent_2024/ul.%20Bukowska/492" TargetMode="External"/><Relationship Id="rId3" Type="http://schemas.openxmlformats.org/officeDocument/2006/relationships/hyperlink" Target="Zdjecia_foldery/63/63.jpg" TargetMode="External"/><Relationship Id="rId21" Type="http://schemas.openxmlformats.org/officeDocument/2006/relationships/hyperlink" Target="../_robocze/Je&#380;yce_Centrum_MJ/POZNAN_ZDM_JEZYCE_CENT_FOTO/Piel_Jezyce-Cent_2024/ul.%20Ma&#322;opolska/334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Zdjecia_foldery/898/898.jpg" TargetMode="External"/><Relationship Id="rId12" Type="http://schemas.openxmlformats.org/officeDocument/2006/relationships/hyperlink" Target="Zdjecia_foldery/946" TargetMode="External"/><Relationship Id="rId17" Type="http://schemas.openxmlformats.org/officeDocument/2006/relationships/hyperlink" Target="../_robocze/Je&#380;yce_Centrum_MJ/POZNAN_ZDM_JEZYCE_CENT_FOTO/Piel_Jezyce-Cent_2024/ul.%20Botaniczna/132" TargetMode="External"/><Relationship Id="rId25" Type="http://schemas.openxmlformats.org/officeDocument/2006/relationships/hyperlink" Target="../_robocze/Je&#380;yce_Centrum_MJ/POZNAN_ZDM_JEZYCE_CENT_FOTO/Piel_Jezyce-Cent_2024/ul.%20Bukowska/492" TargetMode="External"/><Relationship Id="rId33" Type="http://schemas.openxmlformats.org/officeDocument/2006/relationships/hyperlink" Target="ZDM_Poz_ST.MI.CENT_FOTO\Piel_St.miasto%20cen_2024\ul.Skladowa\184" TargetMode="External"/><Relationship Id="rId2" Type="http://schemas.openxmlformats.org/officeDocument/2006/relationships/hyperlink" Target="Zdjecia_foldery\37" TargetMode="External"/><Relationship Id="rId16" Type="http://schemas.openxmlformats.org/officeDocument/2006/relationships/hyperlink" Target="Zdjecia_foldery/960" TargetMode="External"/><Relationship Id="rId20" Type="http://schemas.openxmlformats.org/officeDocument/2006/relationships/hyperlink" Target="../_robocze/Je&#380;yce_Centrum_MJ/POZNAN_ZDM_JEZYCE_CENT_FOTO/Piel_Jezyce-Cent_2024/ul.%20Wo&#322;y&#324;ska/215" TargetMode="External"/><Relationship Id="rId29" Type="http://schemas.openxmlformats.org/officeDocument/2006/relationships/hyperlink" Target="Zdj&#281;cia_Mapy_%20P&#243;&#322;noc/(363)" TargetMode="External"/><Relationship Id="rId1" Type="http://schemas.openxmlformats.org/officeDocument/2006/relationships/hyperlink" Target="Zdjecia_foldery/37/37.jpg" TargetMode="External"/><Relationship Id="rId6" Type="http://schemas.openxmlformats.org/officeDocument/2006/relationships/hyperlink" Target="Zdjecia_foldery/457" TargetMode="External"/><Relationship Id="rId11" Type="http://schemas.openxmlformats.org/officeDocument/2006/relationships/hyperlink" Target="Zdjecia_foldery/946/946.jpg" TargetMode="External"/><Relationship Id="rId24" Type="http://schemas.openxmlformats.org/officeDocument/2006/relationships/hyperlink" Target="../_robocze/Je&#380;yce_Centrum_MJ/POZNAN_ZDM_JEZYCE_CENT_FOTO/Piel_Jezyce-Cent_2024/ul.%20Grudzieniec/372" TargetMode="External"/><Relationship Id="rId32" Type="http://schemas.openxmlformats.org/officeDocument/2006/relationships/hyperlink" Target="ZDM_Poz_ST.MI.CENT_FOTO\Piel_St.miasto%20cen_2024\ul.Skladowa\184" TargetMode="External"/><Relationship Id="rId5" Type="http://schemas.openxmlformats.org/officeDocument/2006/relationships/hyperlink" Target="Zdjecia_foldery/457/457.jpg" TargetMode="External"/><Relationship Id="rId15" Type="http://schemas.openxmlformats.org/officeDocument/2006/relationships/hyperlink" Target="Zdjecia_foldery/960/960.jpg" TargetMode="External"/><Relationship Id="rId23" Type="http://schemas.openxmlformats.org/officeDocument/2006/relationships/hyperlink" Target="../_robocze/Je&#380;yce_Centrum_MJ/POZNAN_ZDM_JEZYCE_CENT_FOTO/Piel_Jezyce-Cent_2024/ul.%20Grudzieniec/372" TargetMode="External"/><Relationship Id="rId28" Type="http://schemas.openxmlformats.org/officeDocument/2006/relationships/hyperlink" Target="../_robocze/Je&#380;yce_Centrum_MJ/POZNAN_ZDM_JEZYCE_CENT_FOTO/Piel_Jezyce-Cent_2024/ul.%20Bukowska/585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Zdjecia_foldery/939" TargetMode="External"/><Relationship Id="rId19" Type="http://schemas.openxmlformats.org/officeDocument/2006/relationships/hyperlink" Target="../_robocze/Je&#380;yce_Centrum_MJ/POZNAN_ZDM_JEZYCE_CENT_FOTO/Piel_Jezyce-Cent_2024/ul.%20Wo&#322;y&#324;ska/215" TargetMode="External"/><Relationship Id="rId31" Type="http://schemas.openxmlformats.org/officeDocument/2006/relationships/hyperlink" Target="ZA&#321;&#260;CZNIK_FOTOGRAFIE_drzewa_Wilda\359" TargetMode="External"/><Relationship Id="rId4" Type="http://schemas.openxmlformats.org/officeDocument/2006/relationships/hyperlink" Target="Zdjecia_foldery\63" TargetMode="External"/><Relationship Id="rId9" Type="http://schemas.openxmlformats.org/officeDocument/2006/relationships/hyperlink" Target="Zdjecia_foldery/939/939.jpg" TargetMode="External"/><Relationship Id="rId14" Type="http://schemas.openxmlformats.org/officeDocument/2006/relationships/hyperlink" Target="Zdjecia_foldery/958" TargetMode="External"/><Relationship Id="rId22" Type="http://schemas.openxmlformats.org/officeDocument/2006/relationships/hyperlink" Target="..\_robocze\Je&#380;yce_Centrum_MJ\POZNAN_ZDM_JEZYCE_CENT_FOTO\Piel_Jezyce-Cent_2024\ul.%20Ma&#322;opolska\334" TargetMode="External"/><Relationship Id="rId27" Type="http://schemas.openxmlformats.org/officeDocument/2006/relationships/hyperlink" Target="../_robocze/Je&#380;yce_Centrum_MJ/POZNAN_ZDM_JEZYCE_CENT_FOTO/Piel_Jezyce-Cent_2024/ul.%20Bukowska/585" TargetMode="External"/><Relationship Id="rId30" Type="http://schemas.openxmlformats.org/officeDocument/2006/relationships/hyperlink" Target="ZA&#321;&#260;CZNIK_MAPY_drzewa_Wilda\359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Zdjecia_foldery/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4E32-92E5-4C3F-AEE9-0DE338CFA6EC}">
  <sheetPr>
    <pageSetUpPr fitToPage="1"/>
  </sheetPr>
  <dimension ref="A1:AJ26"/>
  <sheetViews>
    <sheetView tabSelected="1" view="pageLayout" topLeftCell="E24" zoomScaleNormal="90" zoomScaleSheetLayoutView="91" workbookViewId="0">
      <selection activeCell="AI24" sqref="AI24"/>
    </sheetView>
  </sheetViews>
  <sheetFormatPr defaultRowHeight="15"/>
  <cols>
    <col min="1" max="1" width="7" customWidth="1"/>
    <col min="2" max="2" width="13.85546875" customWidth="1"/>
    <col min="3" max="3" width="12.140625" customWidth="1"/>
    <col min="4" max="4" width="15.85546875" customWidth="1"/>
    <col min="5" max="5" width="19.7109375" customWidth="1"/>
    <col min="6" max="6" width="15" customWidth="1"/>
    <col min="7" max="7" width="15.28515625" hidden="1" customWidth="1"/>
    <col min="8" max="8" width="18.140625" hidden="1" customWidth="1"/>
    <col min="9" max="9" width="14.42578125" hidden="1" customWidth="1"/>
    <col min="10" max="10" width="11" customWidth="1"/>
    <col min="11" max="11" width="21.85546875" customWidth="1"/>
    <col min="12" max="12" width="21.7109375" hidden="1" customWidth="1"/>
    <col min="13" max="13" width="8.5703125" hidden="1" customWidth="1"/>
    <col min="14" max="14" width="20.5703125" hidden="1" customWidth="1"/>
    <col min="15" max="15" width="9.28515625" hidden="1" customWidth="1"/>
    <col min="16" max="16" width="31.85546875" customWidth="1"/>
    <col min="17" max="17" width="11.140625" hidden="1" customWidth="1"/>
    <col min="18" max="18" width="14" hidden="1" customWidth="1"/>
    <col min="19" max="19" width="11.85546875" style="1" customWidth="1"/>
    <col min="20" max="20" width="11.85546875" hidden="1" customWidth="1"/>
    <col min="21" max="21" width="11.85546875" customWidth="1"/>
    <col min="22" max="22" width="14.28515625" customWidth="1"/>
    <col min="23" max="23" width="13.5703125" customWidth="1"/>
    <col min="24" max="24" width="22.140625" hidden="1" customWidth="1"/>
    <col min="25" max="25" width="22.140625" customWidth="1"/>
    <col min="26" max="26" width="22.42578125" hidden="1" customWidth="1"/>
    <col min="27" max="27" width="13.28515625" hidden="1" customWidth="1"/>
    <col min="28" max="28" width="12.28515625" hidden="1" customWidth="1"/>
    <col min="29" max="29" width="15.140625" hidden="1" customWidth="1"/>
    <col min="30" max="30" width="17.42578125" hidden="1" customWidth="1"/>
    <col min="31" max="31" width="13.42578125" hidden="1" customWidth="1"/>
    <col min="32" max="32" width="11.5703125" bestFit="1" customWidth="1"/>
    <col min="33" max="33" width="13.140625" customWidth="1"/>
    <col min="34" max="34" width="17.7109375" customWidth="1"/>
    <col min="35" max="35" width="14.42578125" customWidth="1"/>
  </cols>
  <sheetData>
    <row r="1" spans="1:35">
      <c r="S1"/>
    </row>
    <row r="2" spans="1:35">
      <c r="AD2" s="66"/>
      <c r="AE2" s="66"/>
      <c r="AF2" s="66"/>
      <c r="AG2" s="66"/>
      <c r="AH2" s="66"/>
      <c r="AI2" s="66"/>
    </row>
    <row r="3" spans="1:35" ht="15.75">
      <c r="A3" s="67" t="s">
        <v>205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>
      <c r="S4"/>
    </row>
    <row r="5" spans="1:35" s="28" customFormat="1" ht="30">
      <c r="A5" s="28" t="s">
        <v>174</v>
      </c>
      <c r="B5" s="17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7</v>
      </c>
      <c r="J5" s="18" t="s">
        <v>8</v>
      </c>
      <c r="K5" s="18" t="s">
        <v>9</v>
      </c>
      <c r="L5" s="18" t="s">
        <v>10</v>
      </c>
      <c r="M5" s="18" t="s">
        <v>11</v>
      </c>
      <c r="N5" s="18" t="s">
        <v>12</v>
      </c>
      <c r="O5" s="18" t="s">
        <v>13</v>
      </c>
      <c r="P5" s="18" t="s">
        <v>14</v>
      </c>
      <c r="Q5" s="18" t="s">
        <v>15</v>
      </c>
      <c r="R5" s="18" t="s">
        <v>16</v>
      </c>
      <c r="S5" s="18" t="s">
        <v>17</v>
      </c>
      <c r="T5" s="18" t="s">
        <v>18</v>
      </c>
      <c r="U5" s="18" t="s">
        <v>172</v>
      </c>
      <c r="V5" s="18" t="s">
        <v>186</v>
      </c>
      <c r="W5" s="18" t="s">
        <v>19</v>
      </c>
      <c r="X5" s="18" t="s">
        <v>20</v>
      </c>
      <c r="Y5" s="18" t="s">
        <v>187</v>
      </c>
      <c r="Z5" s="18" t="s">
        <v>21</v>
      </c>
      <c r="AA5" s="18" t="s">
        <v>22</v>
      </c>
      <c r="AB5" s="18" t="s">
        <v>23</v>
      </c>
      <c r="AC5" s="18" t="s">
        <v>24</v>
      </c>
      <c r="AD5" s="18" t="s">
        <v>25</v>
      </c>
      <c r="AE5" s="18" t="s">
        <v>26</v>
      </c>
      <c r="AF5" s="18" t="s">
        <v>27</v>
      </c>
      <c r="AG5" s="18" t="s">
        <v>28</v>
      </c>
      <c r="AH5" s="18" t="s">
        <v>29</v>
      </c>
      <c r="AI5" s="19" t="s">
        <v>188</v>
      </c>
    </row>
    <row r="6" spans="1:35" ht="375">
      <c r="A6" s="27">
        <v>1</v>
      </c>
      <c r="B6" s="29">
        <v>0</v>
      </c>
      <c r="C6" s="6" t="s">
        <v>30</v>
      </c>
      <c r="D6" s="6" t="s">
        <v>31</v>
      </c>
      <c r="E6" s="6" t="s">
        <v>32</v>
      </c>
      <c r="F6" s="60" t="s">
        <v>33</v>
      </c>
      <c r="G6" s="30">
        <v>84.339062499999997</v>
      </c>
      <c r="H6" s="6" t="s">
        <v>34</v>
      </c>
      <c r="I6" s="6" t="s">
        <v>35</v>
      </c>
      <c r="J6" s="58">
        <v>37</v>
      </c>
      <c r="K6" s="6" t="s">
        <v>36</v>
      </c>
      <c r="L6" s="6" t="s">
        <v>37</v>
      </c>
      <c r="M6" s="6" t="s">
        <v>38</v>
      </c>
      <c r="N6" s="31"/>
      <c r="O6" s="6" t="s">
        <v>39</v>
      </c>
      <c r="P6" s="63" t="s">
        <v>201</v>
      </c>
      <c r="Q6" s="32" t="s">
        <v>39</v>
      </c>
      <c r="R6" s="32" t="s">
        <v>40</v>
      </c>
      <c r="S6" s="7" t="s">
        <v>41</v>
      </c>
      <c r="T6" s="6" t="s">
        <v>42</v>
      </c>
      <c r="U6" s="49">
        <v>1</v>
      </c>
      <c r="V6" s="6" t="s">
        <v>195</v>
      </c>
      <c r="W6" s="6">
        <v>185</v>
      </c>
      <c r="X6" s="31">
        <v>0</v>
      </c>
      <c r="Y6" s="49">
        <v>185</v>
      </c>
      <c r="Z6" s="6" t="s">
        <v>43</v>
      </c>
      <c r="AA6" s="6" t="s">
        <v>44</v>
      </c>
      <c r="AB6" s="6" t="s">
        <v>38</v>
      </c>
      <c r="AC6" s="33" t="s">
        <v>39</v>
      </c>
      <c r="AD6" s="33" t="s">
        <v>45</v>
      </c>
      <c r="AE6" s="6">
        <v>45</v>
      </c>
      <c r="AF6" s="34">
        <v>6424515.5658063497</v>
      </c>
      <c r="AG6" s="34">
        <v>5807023.3611626402</v>
      </c>
      <c r="AH6" s="6" t="s">
        <v>46</v>
      </c>
      <c r="AI6" s="36" t="s">
        <v>77</v>
      </c>
    </row>
    <row r="7" spans="1:35" ht="75">
      <c r="A7" s="27">
        <v>2</v>
      </c>
      <c r="B7" s="29">
        <v>3889270</v>
      </c>
      <c r="C7" s="6" t="s">
        <v>30</v>
      </c>
      <c r="D7" s="6" t="s">
        <v>31</v>
      </c>
      <c r="E7" s="6" t="s">
        <v>47</v>
      </c>
      <c r="F7" s="60" t="s">
        <v>33</v>
      </c>
      <c r="G7" s="30">
        <v>84.250740740740696</v>
      </c>
      <c r="H7" s="6" t="s">
        <v>48</v>
      </c>
      <c r="I7" s="6" t="s">
        <v>35</v>
      </c>
      <c r="J7" s="58">
        <v>63</v>
      </c>
      <c r="K7" s="6" t="s">
        <v>36</v>
      </c>
      <c r="L7" s="6" t="s">
        <v>37</v>
      </c>
      <c r="M7" s="6" t="s">
        <v>38</v>
      </c>
      <c r="N7" s="6" t="s">
        <v>42</v>
      </c>
      <c r="O7" s="6" t="s">
        <v>39</v>
      </c>
      <c r="P7" s="63" t="s">
        <v>49</v>
      </c>
      <c r="Q7" s="35"/>
      <c r="R7" s="35"/>
      <c r="S7" s="7" t="s">
        <v>189</v>
      </c>
      <c r="T7" s="6" t="s">
        <v>42</v>
      </c>
      <c r="U7" s="49">
        <v>1</v>
      </c>
      <c r="V7" s="6">
        <v>4</v>
      </c>
      <c r="W7" s="6">
        <v>277</v>
      </c>
      <c r="X7" s="31">
        <v>13.5</v>
      </c>
      <c r="Y7" s="49">
        <v>277</v>
      </c>
      <c r="Z7" s="6" t="s">
        <v>43</v>
      </c>
      <c r="AA7" s="6" t="s">
        <v>38</v>
      </c>
      <c r="AB7" s="6" t="s">
        <v>38</v>
      </c>
      <c r="AC7" s="6" t="s">
        <v>38</v>
      </c>
      <c r="AD7" s="6" t="s">
        <v>42</v>
      </c>
      <c r="AE7" s="6">
        <v>46</v>
      </c>
      <c r="AF7" s="34">
        <v>6424525.0799997896</v>
      </c>
      <c r="AG7" s="34">
        <v>5806982.5199986901</v>
      </c>
      <c r="AH7" s="6" t="s">
        <v>46</v>
      </c>
      <c r="AI7" s="36" t="s">
        <v>77</v>
      </c>
    </row>
    <row r="8" spans="1:35" ht="90">
      <c r="A8" s="27">
        <v>3</v>
      </c>
      <c r="B8" s="29">
        <v>4091400</v>
      </c>
      <c r="C8" s="6" t="s">
        <v>30</v>
      </c>
      <c r="D8" s="6" t="s">
        <v>51</v>
      </c>
      <c r="E8" s="6" t="s">
        <v>52</v>
      </c>
      <c r="F8" s="60" t="s">
        <v>53</v>
      </c>
      <c r="G8" s="30">
        <v>83.836377314814797</v>
      </c>
      <c r="H8" s="6" t="s">
        <v>48</v>
      </c>
      <c r="I8" s="6" t="s">
        <v>35</v>
      </c>
      <c r="J8" s="58">
        <v>457</v>
      </c>
      <c r="K8" s="6" t="s">
        <v>54</v>
      </c>
      <c r="L8" s="6" t="s">
        <v>55</v>
      </c>
      <c r="M8" s="6" t="s">
        <v>38</v>
      </c>
      <c r="N8" s="6" t="s">
        <v>42</v>
      </c>
      <c r="O8" s="6" t="s">
        <v>39</v>
      </c>
      <c r="P8" s="64" t="s">
        <v>56</v>
      </c>
      <c r="Q8" s="35"/>
      <c r="R8" s="35"/>
      <c r="S8" s="7" t="s">
        <v>57</v>
      </c>
      <c r="T8" s="6" t="s">
        <v>42</v>
      </c>
      <c r="U8" s="49">
        <v>1</v>
      </c>
      <c r="V8" s="6" t="s">
        <v>196</v>
      </c>
      <c r="W8" s="6">
        <v>139</v>
      </c>
      <c r="X8" s="31">
        <v>13.3</v>
      </c>
      <c r="Y8" s="49">
        <v>139</v>
      </c>
      <c r="Z8" s="6" t="s">
        <v>58</v>
      </c>
      <c r="AA8" s="6" t="s">
        <v>38</v>
      </c>
      <c r="AB8" s="6" t="s">
        <v>39</v>
      </c>
      <c r="AC8" s="6" t="s">
        <v>38</v>
      </c>
      <c r="AD8" s="6" t="s">
        <v>42</v>
      </c>
      <c r="AE8" s="6">
        <v>45</v>
      </c>
      <c r="AF8" s="34">
        <v>6423984.7964505497</v>
      </c>
      <c r="AG8" s="34">
        <v>5806801.2349851998</v>
      </c>
      <c r="AH8" s="6" t="s">
        <v>59</v>
      </c>
      <c r="AI8" s="36" t="s">
        <v>77</v>
      </c>
    </row>
    <row r="9" spans="1:35" ht="105">
      <c r="A9" s="27">
        <v>4</v>
      </c>
      <c r="B9" s="29">
        <v>4276753</v>
      </c>
      <c r="C9" s="6" t="s">
        <v>30</v>
      </c>
      <c r="D9" s="6" t="s">
        <v>60</v>
      </c>
      <c r="E9" s="6" t="s">
        <v>61</v>
      </c>
      <c r="F9" s="60" t="s">
        <v>62</v>
      </c>
      <c r="G9" s="30">
        <v>84.251550925925898</v>
      </c>
      <c r="H9" s="6" t="s">
        <v>48</v>
      </c>
      <c r="I9" s="6" t="s">
        <v>35</v>
      </c>
      <c r="J9" s="58">
        <v>898</v>
      </c>
      <c r="K9" s="6" t="s">
        <v>54</v>
      </c>
      <c r="L9" s="6" t="s">
        <v>55</v>
      </c>
      <c r="M9" s="6" t="s">
        <v>38</v>
      </c>
      <c r="N9" s="6" t="s">
        <v>42</v>
      </c>
      <c r="O9" s="6" t="s">
        <v>39</v>
      </c>
      <c r="P9" s="64" t="s">
        <v>63</v>
      </c>
      <c r="Q9" s="35"/>
      <c r="R9" s="35"/>
      <c r="S9" s="7" t="s">
        <v>64</v>
      </c>
      <c r="T9" s="6" t="s">
        <v>42</v>
      </c>
      <c r="U9" s="49">
        <v>1</v>
      </c>
      <c r="V9" s="6" t="s">
        <v>197</v>
      </c>
      <c r="W9" s="6">
        <v>183</v>
      </c>
      <c r="X9" s="31">
        <v>14.9</v>
      </c>
      <c r="Y9" s="49">
        <v>183</v>
      </c>
      <c r="Z9" s="6" t="s">
        <v>58</v>
      </c>
      <c r="AA9" s="6" t="s">
        <v>44</v>
      </c>
      <c r="AB9" s="6" t="s">
        <v>39</v>
      </c>
      <c r="AC9" s="33" t="s">
        <v>38</v>
      </c>
      <c r="AD9" s="33" t="s">
        <v>42</v>
      </c>
      <c r="AE9" s="6">
        <v>45</v>
      </c>
      <c r="AF9" s="34">
        <v>6424622.6115762005</v>
      </c>
      <c r="AG9" s="34">
        <v>5807316.2219950696</v>
      </c>
      <c r="AH9" s="6" t="s">
        <v>46</v>
      </c>
      <c r="AI9" s="36" t="s">
        <v>77</v>
      </c>
    </row>
    <row r="10" spans="1:35" ht="75">
      <c r="A10" s="27">
        <v>5</v>
      </c>
      <c r="B10" s="29">
        <v>3888806</v>
      </c>
      <c r="C10" s="6" t="s">
        <v>30</v>
      </c>
      <c r="D10" s="6" t="s">
        <v>65</v>
      </c>
      <c r="E10" s="6" t="s">
        <v>66</v>
      </c>
      <c r="F10" s="60" t="s">
        <v>67</v>
      </c>
      <c r="G10" s="30">
        <v>84.250740740740696</v>
      </c>
      <c r="H10" s="6" t="s">
        <v>48</v>
      </c>
      <c r="I10" s="6" t="s">
        <v>35</v>
      </c>
      <c r="J10" s="58">
        <v>939</v>
      </c>
      <c r="K10" s="6" t="s">
        <v>36</v>
      </c>
      <c r="L10" s="6" t="s">
        <v>37</v>
      </c>
      <c r="M10" s="6" t="s">
        <v>38</v>
      </c>
      <c r="N10" s="6" t="s">
        <v>42</v>
      </c>
      <c r="O10" s="6" t="s">
        <v>39</v>
      </c>
      <c r="P10" s="63" t="s">
        <v>68</v>
      </c>
      <c r="Q10" s="35"/>
      <c r="R10" s="35"/>
      <c r="S10" s="7" t="s">
        <v>189</v>
      </c>
      <c r="T10" s="6" t="s">
        <v>42</v>
      </c>
      <c r="U10" s="49">
        <v>1</v>
      </c>
      <c r="V10" s="6">
        <v>4</v>
      </c>
      <c r="W10" s="6">
        <v>231</v>
      </c>
      <c r="X10" s="31">
        <v>12.8</v>
      </c>
      <c r="Y10" s="49">
        <v>231</v>
      </c>
      <c r="Z10" s="6" t="s">
        <v>58</v>
      </c>
      <c r="AA10" s="6" t="s">
        <v>38</v>
      </c>
      <c r="AB10" s="6" t="s">
        <v>38</v>
      </c>
      <c r="AC10" s="6" t="s">
        <v>38</v>
      </c>
      <c r="AD10" s="6" t="s">
        <v>42</v>
      </c>
      <c r="AE10" s="6">
        <v>46</v>
      </c>
      <c r="AF10" s="34">
        <v>6424557.1399997901</v>
      </c>
      <c r="AG10" s="34">
        <v>5806761.1099987002</v>
      </c>
      <c r="AH10" s="6" t="s">
        <v>46</v>
      </c>
      <c r="AI10" s="36" t="s">
        <v>77</v>
      </c>
    </row>
    <row r="11" spans="1:35" ht="90">
      <c r="A11" s="27">
        <v>6</v>
      </c>
      <c r="B11" s="29">
        <v>4088112</v>
      </c>
      <c r="C11" s="6" t="s">
        <v>30</v>
      </c>
      <c r="D11" s="6" t="s">
        <v>65</v>
      </c>
      <c r="E11" s="6" t="s">
        <v>69</v>
      </c>
      <c r="F11" s="60" t="s">
        <v>70</v>
      </c>
      <c r="G11" s="30">
        <v>84.250740740740696</v>
      </c>
      <c r="H11" s="6" t="s">
        <v>48</v>
      </c>
      <c r="I11" s="6" t="s">
        <v>35</v>
      </c>
      <c r="J11" s="58">
        <v>946</v>
      </c>
      <c r="K11" s="6" t="s">
        <v>36</v>
      </c>
      <c r="L11" s="6" t="s">
        <v>37</v>
      </c>
      <c r="M11" s="6" t="s">
        <v>38</v>
      </c>
      <c r="N11" s="6" t="s">
        <v>42</v>
      </c>
      <c r="O11" s="6" t="s">
        <v>39</v>
      </c>
      <c r="P11" s="63" t="s">
        <v>71</v>
      </c>
      <c r="Q11" s="35"/>
      <c r="R11" s="35"/>
      <c r="S11" s="7" t="s">
        <v>190</v>
      </c>
      <c r="T11" s="6" t="s">
        <v>42</v>
      </c>
      <c r="U11" s="49">
        <v>3</v>
      </c>
      <c r="V11" s="6">
        <v>4</v>
      </c>
      <c r="W11" s="6">
        <v>237</v>
      </c>
      <c r="X11" s="31">
        <v>14</v>
      </c>
      <c r="Y11" s="49">
        <v>237</v>
      </c>
      <c r="Z11" s="6" t="s">
        <v>58</v>
      </c>
      <c r="AA11" s="6" t="s">
        <v>38</v>
      </c>
      <c r="AB11" s="6" t="s">
        <v>38</v>
      </c>
      <c r="AC11" s="6" t="s">
        <v>38</v>
      </c>
      <c r="AD11" s="6" t="s">
        <v>42</v>
      </c>
      <c r="AE11" s="6">
        <v>46</v>
      </c>
      <c r="AF11" s="34">
        <v>6424496.6699997904</v>
      </c>
      <c r="AG11" s="34">
        <v>5806802.6799986996</v>
      </c>
      <c r="AH11" s="6" t="s">
        <v>46</v>
      </c>
      <c r="AI11" s="36" t="s">
        <v>77</v>
      </c>
    </row>
    <row r="12" spans="1:35" ht="180">
      <c r="A12" s="27">
        <v>7</v>
      </c>
      <c r="B12" s="29">
        <v>4093708</v>
      </c>
      <c r="C12" s="6" t="s">
        <v>30</v>
      </c>
      <c r="D12" s="6" t="s">
        <v>65</v>
      </c>
      <c r="E12" s="6" t="s">
        <v>72</v>
      </c>
      <c r="F12" s="60" t="s">
        <v>73</v>
      </c>
      <c r="G12" s="30">
        <v>84.250740740740696</v>
      </c>
      <c r="H12" s="6" t="s">
        <v>48</v>
      </c>
      <c r="I12" s="6" t="s">
        <v>35</v>
      </c>
      <c r="J12" s="58">
        <v>958</v>
      </c>
      <c r="K12" s="6" t="s">
        <v>36</v>
      </c>
      <c r="L12" s="6" t="s">
        <v>37</v>
      </c>
      <c r="M12" s="6" t="s">
        <v>38</v>
      </c>
      <c r="N12" s="6" t="s">
        <v>42</v>
      </c>
      <c r="O12" s="6" t="s">
        <v>39</v>
      </c>
      <c r="P12" s="63" t="s">
        <v>191</v>
      </c>
      <c r="Q12" s="35"/>
      <c r="R12" s="35"/>
      <c r="S12" s="7" t="s">
        <v>189</v>
      </c>
      <c r="T12" s="6" t="s">
        <v>42</v>
      </c>
      <c r="U12" s="49">
        <v>1</v>
      </c>
      <c r="V12" s="6">
        <v>4</v>
      </c>
      <c r="W12" s="6">
        <v>267</v>
      </c>
      <c r="X12" s="31">
        <v>15.9</v>
      </c>
      <c r="Y12" s="49">
        <v>267</v>
      </c>
      <c r="Z12" s="6" t="s">
        <v>58</v>
      </c>
      <c r="AA12" s="6" t="s">
        <v>38</v>
      </c>
      <c r="AB12" s="6" t="s">
        <v>38</v>
      </c>
      <c r="AC12" s="33" t="s">
        <v>39</v>
      </c>
      <c r="AD12" s="33" t="s">
        <v>74</v>
      </c>
      <c r="AE12" s="6">
        <v>46</v>
      </c>
      <c r="AF12" s="34">
        <v>6424421.1499996101</v>
      </c>
      <c r="AG12" s="34">
        <v>5806838.1099977205</v>
      </c>
      <c r="AH12" s="6" t="s">
        <v>46</v>
      </c>
      <c r="AI12" s="36" t="s">
        <v>77</v>
      </c>
    </row>
    <row r="13" spans="1:35" ht="270">
      <c r="A13" s="27">
        <v>8</v>
      </c>
      <c r="B13" s="29">
        <v>3888957</v>
      </c>
      <c r="C13" s="6" t="s">
        <v>30</v>
      </c>
      <c r="D13" s="6" t="s">
        <v>65</v>
      </c>
      <c r="E13" s="6" t="s">
        <v>75</v>
      </c>
      <c r="F13" s="60" t="s">
        <v>73</v>
      </c>
      <c r="G13" s="30">
        <v>84.250740740740696</v>
      </c>
      <c r="H13" s="6" t="s">
        <v>48</v>
      </c>
      <c r="I13" s="6" t="s">
        <v>35</v>
      </c>
      <c r="J13" s="58">
        <v>960</v>
      </c>
      <c r="K13" s="6" t="s">
        <v>36</v>
      </c>
      <c r="L13" s="6" t="s">
        <v>37</v>
      </c>
      <c r="M13" s="6" t="s">
        <v>38</v>
      </c>
      <c r="N13" s="6" t="s">
        <v>42</v>
      </c>
      <c r="O13" s="6" t="s">
        <v>39</v>
      </c>
      <c r="P13" s="63" t="s">
        <v>202</v>
      </c>
      <c r="Q13" s="32" t="s">
        <v>39</v>
      </c>
      <c r="R13" s="32" t="s">
        <v>40</v>
      </c>
      <c r="S13" s="7" t="s">
        <v>50</v>
      </c>
      <c r="T13" s="6" t="s">
        <v>42</v>
      </c>
      <c r="U13" s="49">
        <v>1</v>
      </c>
      <c r="V13" s="6" t="s">
        <v>198</v>
      </c>
      <c r="W13" s="6">
        <v>263</v>
      </c>
      <c r="X13" s="31">
        <v>17.3</v>
      </c>
      <c r="Y13" s="49">
        <v>263</v>
      </c>
      <c r="Z13" s="6" t="s">
        <v>58</v>
      </c>
      <c r="AA13" s="6" t="s">
        <v>38</v>
      </c>
      <c r="AB13" s="6" t="s">
        <v>38</v>
      </c>
      <c r="AC13" s="33" t="s">
        <v>39</v>
      </c>
      <c r="AD13" s="33" t="s">
        <v>76</v>
      </c>
      <c r="AE13" s="6">
        <v>46</v>
      </c>
      <c r="AF13" s="34">
        <v>6424414.5999996103</v>
      </c>
      <c r="AG13" s="34">
        <v>5806841.4399977196</v>
      </c>
      <c r="AH13" s="6" t="s">
        <v>46</v>
      </c>
      <c r="AI13" s="36" t="s">
        <v>77</v>
      </c>
    </row>
    <row r="14" spans="1:35" s="4" customFormat="1" ht="71.25">
      <c r="A14" s="27">
        <v>9</v>
      </c>
      <c r="B14" s="20">
        <v>3894208</v>
      </c>
      <c r="C14" s="8" t="s">
        <v>78</v>
      </c>
      <c r="D14" s="2" t="s">
        <v>79</v>
      </c>
      <c r="E14" s="2" t="s">
        <v>80</v>
      </c>
      <c r="F14" s="3" t="s">
        <v>81</v>
      </c>
      <c r="G14" s="2"/>
      <c r="H14" s="2"/>
      <c r="I14" s="2"/>
      <c r="J14" s="56"/>
      <c r="K14" s="2" t="s">
        <v>82</v>
      </c>
      <c r="L14" s="2"/>
      <c r="M14" s="2" t="s">
        <v>38</v>
      </c>
      <c r="N14" s="2"/>
      <c r="O14" s="2" t="s">
        <v>38</v>
      </c>
      <c r="P14" s="56" t="s">
        <v>83</v>
      </c>
      <c r="Q14" s="2" t="s">
        <v>38</v>
      </c>
      <c r="R14" s="2"/>
      <c r="S14" s="46" t="s">
        <v>193</v>
      </c>
      <c r="T14" s="2"/>
      <c r="U14" s="50">
        <v>1</v>
      </c>
      <c r="V14" s="2">
        <v>8</v>
      </c>
      <c r="W14" s="2" t="s">
        <v>84</v>
      </c>
      <c r="X14" s="2"/>
      <c r="Y14" s="50">
        <f>130+102</f>
        <v>232</v>
      </c>
      <c r="Z14" s="2"/>
      <c r="AA14" s="2"/>
      <c r="AB14" s="2"/>
      <c r="AC14" s="2"/>
      <c r="AD14" s="37"/>
      <c r="AE14" s="2"/>
      <c r="AF14" s="2"/>
      <c r="AG14" s="2"/>
      <c r="AH14" s="6" t="s">
        <v>46</v>
      </c>
      <c r="AI14" s="36" t="s">
        <v>146</v>
      </c>
    </row>
    <row r="15" spans="1:35" s="4" customFormat="1" ht="75">
      <c r="A15" s="27">
        <v>10</v>
      </c>
      <c r="B15" s="20">
        <v>4091548</v>
      </c>
      <c r="C15" s="8" t="s">
        <v>78</v>
      </c>
      <c r="D15" s="2" t="s">
        <v>79</v>
      </c>
      <c r="E15" s="2" t="s">
        <v>85</v>
      </c>
      <c r="F15" s="3" t="s">
        <v>86</v>
      </c>
      <c r="G15" s="2"/>
      <c r="H15" s="2"/>
      <c r="I15" s="2"/>
      <c r="J15" s="56"/>
      <c r="K15" s="2" t="s">
        <v>87</v>
      </c>
      <c r="L15" s="2"/>
      <c r="M15" s="2" t="s">
        <v>38</v>
      </c>
      <c r="N15" s="2"/>
      <c r="O15" s="2" t="s">
        <v>38</v>
      </c>
      <c r="P15" s="56" t="s">
        <v>88</v>
      </c>
      <c r="Q15" s="2" t="s">
        <v>38</v>
      </c>
      <c r="R15" s="2"/>
      <c r="S15" s="7" t="s">
        <v>189</v>
      </c>
      <c r="T15" s="2"/>
      <c r="U15" s="50">
        <v>3</v>
      </c>
      <c r="V15" s="2">
        <v>4</v>
      </c>
      <c r="W15" s="2">
        <v>179</v>
      </c>
      <c r="X15" s="2"/>
      <c r="Y15" s="50">
        <v>179</v>
      </c>
      <c r="Z15" s="2"/>
      <c r="AA15" s="2"/>
      <c r="AB15" s="2"/>
      <c r="AC15" s="2"/>
      <c r="AD15" s="37"/>
      <c r="AE15" s="2"/>
      <c r="AF15" s="2"/>
      <c r="AG15" s="2"/>
      <c r="AH15" s="6" t="s">
        <v>46</v>
      </c>
      <c r="AI15" s="36" t="s">
        <v>146</v>
      </c>
    </row>
    <row r="16" spans="1:35" s="4" customFormat="1" ht="71.25" customHeight="1">
      <c r="A16" s="27">
        <v>11</v>
      </c>
      <c r="B16" s="20">
        <v>4097400</v>
      </c>
      <c r="C16" s="8" t="s">
        <v>78</v>
      </c>
      <c r="D16" s="2" t="s">
        <v>79</v>
      </c>
      <c r="E16" s="2" t="s">
        <v>89</v>
      </c>
      <c r="F16" s="3" t="s">
        <v>90</v>
      </c>
      <c r="G16" s="2"/>
      <c r="H16" s="2"/>
      <c r="I16" s="2"/>
      <c r="J16" s="56"/>
      <c r="K16" s="2" t="s">
        <v>91</v>
      </c>
      <c r="L16" s="2"/>
      <c r="M16" s="2" t="s">
        <v>38</v>
      </c>
      <c r="N16" s="2"/>
      <c r="O16" s="2" t="s">
        <v>39</v>
      </c>
      <c r="P16" s="56" t="s">
        <v>92</v>
      </c>
      <c r="Q16" s="2" t="s">
        <v>38</v>
      </c>
      <c r="R16" s="2"/>
      <c r="S16" s="46" t="s">
        <v>193</v>
      </c>
      <c r="T16" s="2"/>
      <c r="U16" s="50">
        <v>1</v>
      </c>
      <c r="V16" s="2">
        <v>8</v>
      </c>
      <c r="W16" s="2">
        <v>168</v>
      </c>
      <c r="X16" s="2"/>
      <c r="Y16" s="50">
        <v>168</v>
      </c>
      <c r="Z16" s="2"/>
      <c r="AA16" s="2"/>
      <c r="AB16" s="2"/>
      <c r="AC16" s="2"/>
      <c r="AD16" s="37"/>
      <c r="AE16" s="2"/>
      <c r="AF16" s="2"/>
      <c r="AG16" s="2"/>
      <c r="AH16" s="6" t="s">
        <v>46</v>
      </c>
      <c r="AI16" s="36" t="s">
        <v>146</v>
      </c>
    </row>
    <row r="17" spans="1:36" ht="90">
      <c r="A17" s="27">
        <v>12</v>
      </c>
      <c r="B17" s="21">
        <v>4091841</v>
      </c>
      <c r="C17" s="8" t="s">
        <v>78</v>
      </c>
      <c r="D17" s="8" t="s">
        <v>93</v>
      </c>
      <c r="E17" s="8" t="s">
        <v>94</v>
      </c>
      <c r="F17" s="61" t="s">
        <v>95</v>
      </c>
      <c r="G17" s="9">
        <v>45539.465520833335</v>
      </c>
      <c r="H17" s="8" t="s">
        <v>48</v>
      </c>
      <c r="I17" s="8" t="s">
        <v>96</v>
      </c>
      <c r="J17" s="57">
        <v>132</v>
      </c>
      <c r="K17" s="8" t="s">
        <v>97</v>
      </c>
      <c r="L17" s="8" t="s">
        <v>98</v>
      </c>
      <c r="M17" s="8" t="s">
        <v>38</v>
      </c>
      <c r="N17" s="8" t="s">
        <v>99</v>
      </c>
      <c r="O17" s="8" t="s">
        <v>39</v>
      </c>
      <c r="P17" s="63" t="s">
        <v>100</v>
      </c>
      <c r="Q17" s="2" t="s">
        <v>38</v>
      </c>
      <c r="R17" s="2" t="s">
        <v>42</v>
      </c>
      <c r="S17" s="46" t="s">
        <v>101</v>
      </c>
      <c r="T17" s="8" t="s">
        <v>102</v>
      </c>
      <c r="U17" s="51">
        <v>1</v>
      </c>
      <c r="V17" s="8" t="s">
        <v>197</v>
      </c>
      <c r="W17" s="8">
        <v>171</v>
      </c>
      <c r="X17" s="2" t="s">
        <v>42</v>
      </c>
      <c r="Y17" s="51">
        <v>171</v>
      </c>
      <c r="Z17" s="8" t="s">
        <v>103</v>
      </c>
      <c r="AA17" s="8" t="s">
        <v>38</v>
      </c>
      <c r="AB17" s="8" t="s">
        <v>38</v>
      </c>
      <c r="AC17" s="2" t="s">
        <v>42</v>
      </c>
      <c r="AD17" s="37"/>
      <c r="AE17" s="2">
        <v>49.51</v>
      </c>
      <c r="AF17" s="8" t="s">
        <v>104</v>
      </c>
      <c r="AG17" s="8" t="s">
        <v>105</v>
      </c>
      <c r="AH17" s="6" t="s">
        <v>46</v>
      </c>
      <c r="AI17" s="36" t="s">
        <v>146</v>
      </c>
    </row>
    <row r="18" spans="1:36" ht="90">
      <c r="A18" s="27">
        <v>13</v>
      </c>
      <c r="B18" s="21">
        <v>0</v>
      </c>
      <c r="C18" s="8" t="s">
        <v>78</v>
      </c>
      <c r="D18" s="8" t="s">
        <v>106</v>
      </c>
      <c r="E18" s="8" t="s">
        <v>107</v>
      </c>
      <c r="F18" s="61" t="s">
        <v>108</v>
      </c>
      <c r="G18" s="9">
        <v>45546.433761574073</v>
      </c>
      <c r="H18" s="8" t="s">
        <v>48</v>
      </c>
      <c r="I18" s="8" t="s">
        <v>96</v>
      </c>
      <c r="J18" s="57">
        <v>215</v>
      </c>
      <c r="K18" s="8" t="s">
        <v>109</v>
      </c>
      <c r="L18" s="8" t="s">
        <v>110</v>
      </c>
      <c r="M18" s="8" t="s">
        <v>38</v>
      </c>
      <c r="N18" s="8" t="s">
        <v>99</v>
      </c>
      <c r="O18" s="8" t="s">
        <v>39</v>
      </c>
      <c r="P18" s="63" t="s">
        <v>192</v>
      </c>
      <c r="Q18" s="8" t="s">
        <v>38</v>
      </c>
      <c r="R18" s="2" t="s">
        <v>42</v>
      </c>
      <c r="S18" s="46" t="s">
        <v>101</v>
      </c>
      <c r="T18" s="8" t="s">
        <v>102</v>
      </c>
      <c r="U18" s="51">
        <v>1</v>
      </c>
      <c r="V18" s="8" t="s">
        <v>197</v>
      </c>
      <c r="W18" s="8" t="s">
        <v>111</v>
      </c>
      <c r="X18" s="8">
        <v>9.6999999999999993</v>
      </c>
      <c r="Y18" s="51">
        <f>84+65+41</f>
        <v>190</v>
      </c>
      <c r="Z18" s="8" t="s">
        <v>103</v>
      </c>
      <c r="AA18" s="8" t="s">
        <v>38</v>
      </c>
      <c r="AB18" s="8" t="s">
        <v>38</v>
      </c>
      <c r="AC18" s="2" t="s">
        <v>42</v>
      </c>
      <c r="AD18" s="37"/>
      <c r="AE18" s="2" t="s">
        <v>112</v>
      </c>
      <c r="AF18" s="8" t="s">
        <v>113</v>
      </c>
      <c r="AG18" s="8" t="s">
        <v>114</v>
      </c>
      <c r="AH18" s="6" t="s">
        <v>46</v>
      </c>
      <c r="AI18" s="36" t="s">
        <v>146</v>
      </c>
    </row>
    <row r="19" spans="1:36" ht="165">
      <c r="A19" s="27">
        <v>14</v>
      </c>
      <c r="B19" s="8">
        <v>4057913</v>
      </c>
      <c r="C19" s="8" t="s">
        <v>78</v>
      </c>
      <c r="D19" s="8" t="s">
        <v>115</v>
      </c>
      <c r="E19" s="8" t="s">
        <v>116</v>
      </c>
      <c r="F19" s="61" t="s">
        <v>117</v>
      </c>
      <c r="G19" s="9">
        <v>45551.498344907406</v>
      </c>
      <c r="H19" s="8" t="s">
        <v>48</v>
      </c>
      <c r="I19" s="8" t="s">
        <v>35</v>
      </c>
      <c r="J19" s="57">
        <v>334</v>
      </c>
      <c r="K19" s="8" t="s">
        <v>118</v>
      </c>
      <c r="L19" s="8" t="s">
        <v>119</v>
      </c>
      <c r="M19" s="8" t="s">
        <v>38</v>
      </c>
      <c r="N19" s="8" t="s">
        <v>42</v>
      </c>
      <c r="O19" s="8" t="s">
        <v>39</v>
      </c>
      <c r="P19" s="63" t="s">
        <v>120</v>
      </c>
      <c r="Q19" s="8" t="s">
        <v>38</v>
      </c>
      <c r="R19" s="2" t="s">
        <v>42</v>
      </c>
      <c r="S19" s="46" t="s">
        <v>193</v>
      </c>
      <c r="T19" s="8" t="s">
        <v>102</v>
      </c>
      <c r="U19" s="51">
        <v>1</v>
      </c>
      <c r="V19" s="8">
        <v>8</v>
      </c>
      <c r="W19" s="8" t="s">
        <v>121</v>
      </c>
      <c r="X19" s="8">
        <v>25</v>
      </c>
      <c r="Y19" s="51">
        <f>460+ 315</f>
        <v>775</v>
      </c>
      <c r="Z19" s="8" t="s">
        <v>122</v>
      </c>
      <c r="AA19" s="8" t="s">
        <v>38</v>
      </c>
      <c r="AB19" s="8" t="s">
        <v>38</v>
      </c>
      <c r="AC19" s="2" t="s">
        <v>42</v>
      </c>
      <c r="AD19" s="37"/>
      <c r="AE19" s="8">
        <v>49.46</v>
      </c>
      <c r="AF19" s="8" t="s">
        <v>123</v>
      </c>
      <c r="AG19" s="8" t="s">
        <v>124</v>
      </c>
      <c r="AH19" s="6" t="s">
        <v>46</v>
      </c>
      <c r="AI19" s="8" t="s">
        <v>146</v>
      </c>
    </row>
    <row r="20" spans="1:36" ht="270">
      <c r="A20" s="27">
        <v>15</v>
      </c>
      <c r="B20" s="8">
        <v>4069181</v>
      </c>
      <c r="C20" s="8" t="s">
        <v>78</v>
      </c>
      <c r="D20" s="8" t="s">
        <v>125</v>
      </c>
      <c r="E20" s="8" t="s">
        <v>126</v>
      </c>
      <c r="F20" s="61" t="s">
        <v>127</v>
      </c>
      <c r="G20" s="9">
        <v>45551.62259259259</v>
      </c>
      <c r="H20" s="8" t="s">
        <v>48</v>
      </c>
      <c r="I20" s="8" t="s">
        <v>35</v>
      </c>
      <c r="J20" s="57">
        <v>372</v>
      </c>
      <c r="K20" s="8" t="s">
        <v>91</v>
      </c>
      <c r="L20" s="8" t="s">
        <v>128</v>
      </c>
      <c r="M20" s="8" t="s">
        <v>38</v>
      </c>
      <c r="N20" s="8" t="s">
        <v>42</v>
      </c>
      <c r="O20" s="8" t="s">
        <v>39</v>
      </c>
      <c r="P20" s="63" t="s">
        <v>129</v>
      </c>
      <c r="Q20" s="2" t="s">
        <v>39</v>
      </c>
      <c r="R20" s="2" t="s">
        <v>130</v>
      </c>
      <c r="S20" s="46" t="s">
        <v>193</v>
      </c>
      <c r="T20" s="8" t="s">
        <v>102</v>
      </c>
      <c r="U20" s="51">
        <v>1</v>
      </c>
      <c r="V20" s="8">
        <v>8</v>
      </c>
      <c r="W20" s="8">
        <v>397</v>
      </c>
      <c r="X20" s="8">
        <v>20</v>
      </c>
      <c r="Y20" s="51">
        <v>397</v>
      </c>
      <c r="Z20" s="8" t="s">
        <v>122</v>
      </c>
      <c r="AA20" s="8" t="s">
        <v>38</v>
      </c>
      <c r="AB20" s="8" t="s">
        <v>38</v>
      </c>
      <c r="AC20" s="2" t="s">
        <v>42</v>
      </c>
      <c r="AD20" s="37"/>
      <c r="AE20" s="2">
        <v>49.46</v>
      </c>
      <c r="AF20" s="8" t="s">
        <v>131</v>
      </c>
      <c r="AG20" s="8" t="s">
        <v>132</v>
      </c>
      <c r="AH20" s="6" t="s">
        <v>46</v>
      </c>
      <c r="AI20" s="8" t="s">
        <v>146</v>
      </c>
    </row>
    <row r="21" spans="1:36" ht="195">
      <c r="A21" s="27">
        <v>16</v>
      </c>
      <c r="B21" s="21">
        <v>4104204</v>
      </c>
      <c r="C21" s="8" t="s">
        <v>78</v>
      </c>
      <c r="D21" s="8" t="s">
        <v>79</v>
      </c>
      <c r="E21" s="8" t="s">
        <v>133</v>
      </c>
      <c r="F21" s="61" t="s">
        <v>134</v>
      </c>
      <c r="G21" s="9">
        <v>45553.485810185186</v>
      </c>
      <c r="H21" s="8" t="s">
        <v>48</v>
      </c>
      <c r="I21" s="8" t="s">
        <v>96</v>
      </c>
      <c r="J21" s="57">
        <v>492</v>
      </c>
      <c r="K21" s="8" t="s">
        <v>91</v>
      </c>
      <c r="L21" s="8" t="s">
        <v>128</v>
      </c>
      <c r="M21" s="8" t="s">
        <v>38</v>
      </c>
      <c r="N21" s="8" t="s">
        <v>99</v>
      </c>
      <c r="O21" s="8" t="s">
        <v>39</v>
      </c>
      <c r="P21" s="63" t="s">
        <v>135</v>
      </c>
      <c r="Q21" s="2" t="s">
        <v>38</v>
      </c>
      <c r="R21" s="2" t="s">
        <v>99</v>
      </c>
      <c r="S21" s="46" t="s">
        <v>193</v>
      </c>
      <c r="T21" s="2" t="s">
        <v>102</v>
      </c>
      <c r="U21" s="50">
        <v>1</v>
      </c>
      <c r="V21" s="2">
        <v>8</v>
      </c>
      <c r="W21" s="8">
        <v>221</v>
      </c>
      <c r="X21" s="2" t="s">
        <v>99</v>
      </c>
      <c r="Y21" s="51">
        <v>221</v>
      </c>
      <c r="Z21" s="8" t="s">
        <v>122</v>
      </c>
      <c r="AA21" s="2" t="s">
        <v>38</v>
      </c>
      <c r="AB21" s="8" t="s">
        <v>38</v>
      </c>
      <c r="AC21" s="2" t="s">
        <v>42</v>
      </c>
      <c r="AD21" s="37"/>
      <c r="AE21" s="2">
        <v>49.46</v>
      </c>
      <c r="AF21" s="8" t="s">
        <v>136</v>
      </c>
      <c r="AG21" s="8" t="s">
        <v>137</v>
      </c>
      <c r="AH21" s="6" t="s">
        <v>46</v>
      </c>
      <c r="AI21" s="36" t="s">
        <v>146</v>
      </c>
    </row>
    <row r="22" spans="1:36" ht="90">
      <c r="A22" s="27">
        <v>17</v>
      </c>
      <c r="B22" s="21">
        <v>3874622</v>
      </c>
      <c r="C22" s="8" t="s">
        <v>78</v>
      </c>
      <c r="D22" s="8" t="s">
        <v>79</v>
      </c>
      <c r="E22" s="8" t="s">
        <v>138</v>
      </c>
      <c r="F22" s="61" t="s">
        <v>139</v>
      </c>
      <c r="G22" s="9">
        <v>45561.438796296294</v>
      </c>
      <c r="H22" s="8" t="s">
        <v>48</v>
      </c>
      <c r="I22" s="8" t="s">
        <v>96</v>
      </c>
      <c r="J22" s="57">
        <v>585</v>
      </c>
      <c r="K22" s="8" t="s">
        <v>140</v>
      </c>
      <c r="L22" s="8" t="s">
        <v>55</v>
      </c>
      <c r="M22" s="8" t="s">
        <v>38</v>
      </c>
      <c r="N22" s="8" t="s">
        <v>99</v>
      </c>
      <c r="O22" s="8" t="s">
        <v>39</v>
      </c>
      <c r="P22" s="63" t="s">
        <v>141</v>
      </c>
      <c r="Q22" s="2" t="s">
        <v>38</v>
      </c>
      <c r="R22" s="2" t="s">
        <v>99</v>
      </c>
      <c r="S22" s="46" t="s">
        <v>101</v>
      </c>
      <c r="T22" s="8" t="s">
        <v>102</v>
      </c>
      <c r="U22" s="51">
        <v>1</v>
      </c>
      <c r="V22" s="8" t="s">
        <v>197</v>
      </c>
      <c r="W22" s="8">
        <v>136</v>
      </c>
      <c r="X22" s="2" t="s">
        <v>99</v>
      </c>
      <c r="Y22" s="51">
        <v>136</v>
      </c>
      <c r="Z22" s="2" t="s">
        <v>142</v>
      </c>
      <c r="AA22" s="2" t="s">
        <v>38</v>
      </c>
      <c r="AB22" s="8" t="s">
        <v>39</v>
      </c>
      <c r="AC22" s="2" t="s">
        <v>42</v>
      </c>
      <c r="AD22" s="37"/>
      <c r="AE22" s="2" t="s">
        <v>143</v>
      </c>
      <c r="AF22" s="8" t="s">
        <v>144</v>
      </c>
      <c r="AG22" s="8" t="s">
        <v>145</v>
      </c>
      <c r="AH22" s="6" t="s">
        <v>46</v>
      </c>
      <c r="AI22" s="36" t="s">
        <v>146</v>
      </c>
    </row>
    <row r="23" spans="1:36" s="5" customFormat="1" ht="51" customHeight="1">
      <c r="A23" s="27">
        <v>18</v>
      </c>
      <c r="B23" s="22"/>
      <c r="C23" s="11" t="s">
        <v>147</v>
      </c>
      <c r="D23" s="12" t="s">
        <v>148</v>
      </c>
      <c r="E23" s="12" t="s">
        <v>149</v>
      </c>
      <c r="F23" s="10" t="s">
        <v>150</v>
      </c>
      <c r="G23" s="12" t="s">
        <v>151</v>
      </c>
      <c r="H23" s="11" t="s">
        <v>34</v>
      </c>
      <c r="I23" s="12" t="s">
        <v>152</v>
      </c>
      <c r="J23" s="59" t="s">
        <v>153</v>
      </c>
      <c r="K23" s="14" t="s">
        <v>87</v>
      </c>
      <c r="L23" s="15" t="s">
        <v>154</v>
      </c>
      <c r="M23" s="12"/>
      <c r="N23" s="12"/>
      <c r="O23" s="12" t="s">
        <v>39</v>
      </c>
      <c r="P23" s="65" t="s">
        <v>155</v>
      </c>
      <c r="Q23" s="12" t="s">
        <v>39</v>
      </c>
      <c r="R23" s="12"/>
      <c r="S23" s="13" t="s">
        <v>194</v>
      </c>
      <c r="T23" s="12"/>
      <c r="U23" s="52">
        <v>1</v>
      </c>
      <c r="V23" s="12" t="s">
        <v>197</v>
      </c>
      <c r="W23" s="12" t="s">
        <v>156</v>
      </c>
      <c r="X23" s="12"/>
      <c r="Y23" s="52" t="s">
        <v>156</v>
      </c>
      <c r="Z23" s="12"/>
      <c r="AA23" s="12"/>
      <c r="AB23" s="12"/>
      <c r="AC23" s="12"/>
      <c r="AD23" s="12"/>
      <c r="AE23" s="12" t="s">
        <v>157</v>
      </c>
      <c r="AF23" s="10" t="s">
        <v>158</v>
      </c>
      <c r="AG23" s="10" t="s">
        <v>159</v>
      </c>
      <c r="AH23" s="12" t="s">
        <v>160</v>
      </c>
      <c r="AI23" s="38" t="s">
        <v>161</v>
      </c>
    </row>
    <row r="24" spans="1:36" ht="210">
      <c r="A24" s="27">
        <v>19</v>
      </c>
      <c r="B24" s="23">
        <v>3919155</v>
      </c>
      <c r="C24" s="24" t="s">
        <v>162</v>
      </c>
      <c r="D24" s="24" t="s">
        <v>163</v>
      </c>
      <c r="E24" s="25" t="s">
        <v>164</v>
      </c>
      <c r="F24" s="24" t="s">
        <v>165</v>
      </c>
      <c r="G24" s="24"/>
      <c r="H24" s="25"/>
      <c r="I24" s="24" t="s">
        <v>152</v>
      </c>
      <c r="J24" s="55">
        <v>359</v>
      </c>
      <c r="K24" s="25" t="s">
        <v>54</v>
      </c>
      <c r="L24" s="24" t="s">
        <v>166</v>
      </c>
      <c r="M24" s="24"/>
      <c r="N24" s="25"/>
      <c r="O24" s="24" t="s">
        <v>167</v>
      </c>
      <c r="P24" s="62" t="s">
        <v>200</v>
      </c>
      <c r="Q24" s="25" t="s">
        <v>39</v>
      </c>
      <c r="R24" s="24" t="s">
        <v>168</v>
      </c>
      <c r="S24" s="47" t="s">
        <v>173</v>
      </c>
      <c r="T24" s="25"/>
      <c r="U24" s="53">
        <v>1</v>
      </c>
      <c r="V24" s="48" t="s">
        <v>197</v>
      </c>
      <c r="W24" s="24">
        <v>172</v>
      </c>
      <c r="X24" s="24"/>
      <c r="Y24" s="45">
        <v>172</v>
      </c>
      <c r="Z24" s="25"/>
      <c r="AA24" s="24"/>
      <c r="AB24" s="24" t="s">
        <v>39</v>
      </c>
      <c r="AC24" s="25"/>
      <c r="AD24" s="24"/>
      <c r="AE24" s="24"/>
      <c r="AF24" s="25" t="s">
        <v>169</v>
      </c>
      <c r="AG24" s="24" t="s">
        <v>170</v>
      </c>
      <c r="AH24" s="24" t="s">
        <v>171</v>
      </c>
      <c r="AI24" s="26" t="s">
        <v>162</v>
      </c>
      <c r="AJ24" s="16"/>
    </row>
    <row r="25" spans="1:36" s="40" customFormat="1" ht="113.25" customHeight="1">
      <c r="A25" s="27">
        <v>20</v>
      </c>
      <c r="B25" s="8">
        <v>3934645</v>
      </c>
      <c r="C25" s="8" t="s">
        <v>175</v>
      </c>
      <c r="D25" s="8" t="s">
        <v>176</v>
      </c>
      <c r="E25" s="8" t="s">
        <v>177</v>
      </c>
      <c r="F25" s="61" t="s">
        <v>178</v>
      </c>
      <c r="G25" s="41">
        <v>45554.519166666665</v>
      </c>
      <c r="H25" s="8" t="s">
        <v>48</v>
      </c>
      <c r="I25" s="2" t="s">
        <v>96</v>
      </c>
      <c r="J25" s="57">
        <v>184</v>
      </c>
      <c r="K25" s="8" t="s">
        <v>179</v>
      </c>
      <c r="L25" s="8" t="s">
        <v>180</v>
      </c>
      <c r="M25" s="2" t="s">
        <v>38</v>
      </c>
      <c r="N25" s="2" t="s">
        <v>42</v>
      </c>
      <c r="O25" s="2" t="s">
        <v>39</v>
      </c>
      <c r="P25" s="63" t="s">
        <v>204</v>
      </c>
      <c r="Q25" s="2" t="s">
        <v>38</v>
      </c>
      <c r="R25" s="2" t="s">
        <v>99</v>
      </c>
      <c r="S25" s="46" t="s">
        <v>203</v>
      </c>
      <c r="T25" s="2" t="s">
        <v>181</v>
      </c>
      <c r="U25" s="54">
        <v>1</v>
      </c>
      <c r="V25" s="43" t="s">
        <v>199</v>
      </c>
      <c r="W25" s="24" t="s">
        <v>182</v>
      </c>
      <c r="X25" s="24">
        <v>6.2</v>
      </c>
      <c r="Y25" s="45">
        <f>114+101</f>
        <v>215</v>
      </c>
      <c r="Z25" s="24" t="s">
        <v>122</v>
      </c>
      <c r="AA25" s="44" t="s">
        <v>38</v>
      </c>
      <c r="AB25" s="8" t="s">
        <v>38</v>
      </c>
      <c r="AC25" s="11"/>
      <c r="AD25" s="11"/>
      <c r="AE25" s="11"/>
      <c r="AF25" s="39" t="s">
        <v>183</v>
      </c>
      <c r="AG25" s="39" t="s">
        <v>184</v>
      </c>
      <c r="AH25" s="42" t="s">
        <v>160</v>
      </c>
      <c r="AI25" s="38" t="s">
        <v>185</v>
      </c>
    </row>
    <row r="26" spans="1:36">
      <c r="A26" s="40"/>
      <c r="U26">
        <f>SUBTOTAL(109,Tabela13[ILOŚĆ WIĄZAŃ])</f>
        <v>24</v>
      </c>
      <c r="V26">
        <f>SUBTOTAL(103,Tabela13[POZYCJA CENOWA])</f>
        <v>20</v>
      </c>
      <c r="AA26" s="2" t="s">
        <v>38</v>
      </c>
      <c r="AB26" s="39" t="s">
        <v>183</v>
      </c>
      <c r="AC26" s="39" t="s">
        <v>184</v>
      </c>
      <c r="AD26" s="40"/>
      <c r="AE26" s="40"/>
      <c r="AF26" s="40"/>
      <c r="AG26" s="40"/>
      <c r="AH26" s="40"/>
    </row>
  </sheetData>
  <mergeCells count="2">
    <mergeCell ref="AD2:AI2"/>
    <mergeCell ref="A3:AI3"/>
  </mergeCells>
  <hyperlinks>
    <hyperlink ref="F6" r:id="rId1" xr:uid="{067AC126-A0DC-4DD4-AD7A-21D09EC4D319}"/>
    <hyperlink ref="J6" r:id="rId2" display="file:///D:/Poprawione%20tabele%20GRUNWALD_2024/Zdjecia_foldery/37" xr:uid="{D0161FFD-8C16-4E64-A625-A1C0B12DB896}"/>
    <hyperlink ref="F7" r:id="rId3" xr:uid="{DD73C2A4-381F-4FEC-9056-D9EA58EC3E4E}"/>
    <hyperlink ref="J7" r:id="rId4" display="file:///D:/Poprawione%20tabele%20GRUNWALD_2024/Zdjecia_foldery/63" xr:uid="{038A6C24-B6A2-4BB4-9DA2-1579EB719A12}"/>
    <hyperlink ref="F8" r:id="rId5" xr:uid="{D98FCFEA-942C-40C6-8C13-3070340EBFA1}"/>
    <hyperlink ref="J8" r:id="rId6" display="file:///D:/Poprawione%20tabele%20GRUNWALD_2024/Zdjecia_foldery/457" xr:uid="{C46511C1-1FCB-4565-9E51-E4C1CD5125E7}"/>
    <hyperlink ref="F9" r:id="rId7" xr:uid="{D079967E-8251-4F5F-85D1-0F11B135A0D7}"/>
    <hyperlink ref="J9" r:id="rId8" display="file:///D:/Poprawione%20tabele%20GRUNWALD_2024/Zdjecia_foldery/898" xr:uid="{2902AB85-DE7E-4A74-9505-19E6C662CC56}"/>
    <hyperlink ref="F10" r:id="rId9" xr:uid="{108BD688-2BD8-43F1-9048-937F454B662D}"/>
    <hyperlink ref="J10" r:id="rId10" display="file:///D:/Poprawione%20tabele%20GRUNWALD_2024/Zdjecia_foldery/939" xr:uid="{7A1E76EB-98E4-4F97-8AFF-FD80BF0EED4B}"/>
    <hyperlink ref="F11" r:id="rId11" xr:uid="{12A8FE47-38FC-4B06-98AF-2C21820DD90B}"/>
    <hyperlink ref="J11" r:id="rId12" display="file:///D:/Poprawione%20tabele%20GRUNWALD_2024/Zdjecia_foldery/946" xr:uid="{B1662958-7A62-4F51-B696-E62C6261C795}"/>
    <hyperlink ref="F12" r:id="rId13" xr:uid="{039A8A81-2193-49DC-BA93-4AEF86988AB7}"/>
    <hyperlink ref="J12" r:id="rId14" display="file:///D:/Poprawione%20tabele%20GRUNWALD_2024/Zdjecia_foldery/958" xr:uid="{E2632279-587B-4F2B-894D-EC7542AFA9B6}"/>
    <hyperlink ref="F13" r:id="rId15" xr:uid="{86306D06-7E68-4B6A-8854-8D0730ECE2C6}"/>
    <hyperlink ref="J13" r:id="rId16" display="file:///D:/Poprawione%20tabele%20GRUNWALD_2024/Zdjecia_foldery/960" xr:uid="{198B826C-2DAC-4F0B-9338-E57E469B9C9B}"/>
    <hyperlink ref="J17" r:id="rId17" display="POZNAN_ZDM_JEZYCE_CENT_FOTO\Piel_Jezyce-Cent_2024\ul. Botaniczna\132" xr:uid="{28E9D1D6-F562-405A-9281-65E9318F484E}"/>
    <hyperlink ref="F17" r:id="rId18" xr:uid="{4FAFAD19-9465-48D9-86BF-E3C554CFC033}"/>
    <hyperlink ref="J18" r:id="rId19" display="POZNAN_ZDM_JEZYCE_CENT_FOTO\Piel_Jezyce-Cent_2024\ul. Wołyńska\215" xr:uid="{4FF8C2AF-3627-460D-A68C-8E6A32675181}"/>
    <hyperlink ref="F18" r:id="rId20" xr:uid="{9488EA35-EF3D-46D4-9557-5BE4A85C1487}"/>
    <hyperlink ref="J19" r:id="rId21" display="POZNAN_ZDM_JEZYCE_CENT_FOTO\Piel_Jezyce-Cent_2024\ul. Małopolska\334" xr:uid="{1E32C151-A700-4585-B58B-C6743696D4DD}"/>
    <hyperlink ref="F19" r:id="rId22" xr:uid="{A6D84F14-455A-4683-9ACA-B9C221375120}"/>
    <hyperlink ref="J20" r:id="rId23" display="POZNAN_ZDM_JEZYCE_CENT_FOTO\Piel_Jezyce-Cent_2024\ul. Grudzieniec\372" xr:uid="{90FCA0E2-5FBB-4F3F-80C3-6BC86A332D9C}"/>
    <hyperlink ref="F20" r:id="rId24" xr:uid="{9E773E8C-6EF1-4458-885D-6316D58CCF74}"/>
    <hyperlink ref="J21" r:id="rId25" display="POZNAN_ZDM_JEZYCE_CENT_FOTO\Piel_Jezyce-Cent_2024\ul. Bukowska\492" xr:uid="{EB202A31-A5B1-471A-8DBF-CA39DB3E1859}"/>
    <hyperlink ref="F21" r:id="rId26" xr:uid="{9053B59A-D535-49B7-B0E5-731CE8AF9870}"/>
    <hyperlink ref="J22" r:id="rId27" display="POZNAN_ZDM_JEZYCE_CENT_FOTO\Piel_Jezyce-Cent_2024\ul. Bukowska\585" xr:uid="{D95C0641-82AE-48A9-9EC6-7B325DE9C525}"/>
    <hyperlink ref="F22" r:id="rId28" xr:uid="{09C0A048-C5F2-404F-853E-B48987E3E9D9}"/>
    <hyperlink ref="J23" r:id="rId29" xr:uid="{DE6FD6AB-D1D5-4786-92F1-A5C7C794EF18}"/>
    <hyperlink ref="F24" r:id="rId30" xr:uid="{FBF40070-06FF-4708-992F-42F850A8C9DC}"/>
    <hyperlink ref="J24" r:id="rId31" display="ZAŁĄCZNIK_FOTOGRAFIE_drzewa_Wilda\359" xr:uid="{79E72061-9C3D-4BFD-8554-42941BF68F57}"/>
    <hyperlink ref="J25" r:id="rId32" display="ZDM_Poz_ST.MI.CENT_FOTO\Piel_St.miasto cen_2024\ul.Skladowa\184" xr:uid="{90F06EA3-96AA-4E7D-B47B-8075907739D0}"/>
    <hyperlink ref="F25" r:id="rId33" xr:uid="{8D552EEA-978E-4EFE-BF21-6D9AAA749BDA}"/>
  </hyperlinks>
  <pageMargins left="0.25" right="0.25" top="0.75" bottom="0.75" header="0.3" footer="0.3"/>
  <pageSetup paperSize="9" scale="49" fitToHeight="0" orientation="landscape" r:id="rId34"/>
  <headerFooter>
    <oddHeader>&amp;Rzał. nr 2 - zakres rzeczowy do zapytania nr ZDM-PZ.342.6.2026.1</oddHeader>
    <oddFooter>&amp;C&amp;P/&amp;N</oddFooter>
  </headerFooter>
  <rowBreaks count="2" manualBreakCount="2">
    <brk id="11" max="35" man="1"/>
    <brk id="23" max="35" man="1"/>
  </rowBreaks>
  <drawing r:id="rId35"/>
  <tableParts count="1">
    <tablePart r:id="rId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Dagmara Plewczyńska</dc:creator>
  <cp:lastModifiedBy>Dagmara Plewczyńska</cp:lastModifiedBy>
  <cp:lastPrinted>2025-10-23T08:35:09Z</cp:lastPrinted>
  <dcterms:created xsi:type="dcterms:W3CDTF">2025-10-15T10:50:22Z</dcterms:created>
  <dcterms:modified xsi:type="dcterms:W3CDTF">2026-02-02T10:05:33Z</dcterms:modified>
</cp:coreProperties>
</file>