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\IRI\224 Nadzór nad inwestycjami\362. Spławie Chrzanowska SOR i doświetlenie\Przetargi\RB\Zapytanie\"/>
    </mc:Choice>
  </mc:AlternateContent>
  <xr:revisionPtr revIDLastSave="0" documentId="13_ncr:1_{191B0398-4DE5-4FA4-AD95-4D97114939FD}" xr6:coauthVersionLast="47" xr6:coauthVersionMax="47" xr10:uidLastSave="{00000000-0000-0000-0000-000000000000}"/>
  <bookViews>
    <workbookView xWindow="14295" yWindow="0" windowWidth="14610" windowHeight="15585" tabRatio="500" xr2:uid="{00000000-000D-0000-FFFF-FFFF00000000}"/>
  </bookViews>
  <sheets>
    <sheet name="Kosztorys" sheetId="1" r:id="rId1"/>
    <sheet name="Majakowskiego - KI" sheetId="4" state="hidden" r:id="rId2"/>
    <sheet name="Majakowskiego - KO" sheetId="5" state="hidden" r:id="rId3"/>
    <sheet name="Majakowskiego - Przedmiar" sheetId="6" state="hidden" r:id="rId4"/>
    <sheet name="Okólna - KI" sheetId="7" state="hidden" r:id="rId5"/>
    <sheet name="Okólna - KO" sheetId="8" state="hidden" r:id="rId6"/>
    <sheet name="Okólna - Przedmiar" sheetId="9" state="hidden" r:id="rId7"/>
    <sheet name="Radziwoja - KI" sheetId="10" state="hidden" r:id="rId8"/>
    <sheet name="Radziwoja - KO" sheetId="11" state="hidden" r:id="rId9"/>
    <sheet name="Radziwoja - Przedmiar" sheetId="12" state="hidden" r:id="rId10"/>
    <sheet name="Słupska - KI" sheetId="13" state="hidden" r:id="rId11"/>
    <sheet name="Słupska - KO" sheetId="14" state="hidden" r:id="rId12"/>
    <sheet name="Słupska - Przedmiar" sheetId="15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1" i="1"/>
  <c r="F20" i="1"/>
  <c r="F19" i="1"/>
  <c r="F18" i="1"/>
  <c r="F17" i="1"/>
  <c r="F16" i="1"/>
  <c r="F15" i="1"/>
  <c r="F12" i="1"/>
  <c r="F7" i="1"/>
  <c r="F8" i="1"/>
  <c r="F9" i="1"/>
  <c r="F6" i="1"/>
  <c r="D19" i="1" l="1"/>
  <c r="D20" i="1"/>
  <c r="D21" i="1"/>
  <c r="F26" i="1" l="1"/>
  <c r="F22" i="1"/>
  <c r="F13" i="1" l="1"/>
  <c r="F10" i="1" l="1"/>
  <c r="F27" i="1" s="1"/>
  <c r="F28" i="1" l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<sst xmlns="http://schemas.openxmlformats.org/spreadsheetml/2006/main" count="647" uniqueCount="86">
  <si>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</si>
  <si>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</si>
  <si>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</si>
  <si>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</si>
  <si>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</si>
  <si>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</si>
  <si>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</si>
  <si>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</si>
  <si>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</si>
  <si>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</si>
  <si>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</si>
  <si>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</si>
  <si>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</si>
  <si>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</si>
  <si>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</si>
  <si>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</si>
  <si>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</si>
  <si>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</si>
  <si>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</si>
  <si>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</si>
  <si>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</si>
  <si>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</si>
  <si>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</si>
  <si>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</si>
  <si>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</si>
  <si>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</si>
  <si>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</si>
  <si>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</si>
  <si>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</si>
  <si>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</si>
  <si>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</si>
  <si>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</si>
  <si>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</si>
  <si>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</si>
  <si>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</si>
  <si>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</si>
  <si>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</si>
  <si>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</si>
  <si>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</si>
  <si>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</si>
  <si>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</si>
  <si>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</si>
  <si>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</si>
  <si>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</si>
  <si>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</si>
  <si>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</si>
  <si>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</si>
  <si>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</si>
  <si>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</si>
  <si>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</si>
  <si>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</si>
  <si>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</si>
  <si>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</si>
  <si>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</si>
  <si>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</si>
  <si>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</si>
  <si>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</si>
  <si>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</si>
  <si>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</si>
  <si>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</si>
  <si>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</si>
  <si>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</si>
  <si>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</si>
  <si>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</si>
  <si>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m</t>
  </si>
  <si>
    <t>4.1</t>
  </si>
  <si>
    <t>4.2</t>
  </si>
  <si>
    <t>Przebudowy</t>
  </si>
  <si>
    <t>Obrzeża betonowe o wymiarach 30x8x100 cm na podsycpe cementowo-piaskowej na ławie betonowej z oporem z betonu C12/15</t>
  </si>
  <si>
    <t>Obniżenie krawężników w miejscu nowego przejścia dla pieszych</t>
  </si>
  <si>
    <t xml:space="preserve">Obniżenie kostki brukowej - w miejscu nowego przejścia dla pieszych </t>
  </si>
  <si>
    <r>
      <rPr>
        <b/>
        <sz val="8"/>
        <rFont val="Calibri"/>
        <family val="2"/>
      </rPr>
      <t>Dział 4</t>
    </r>
  </si>
  <si>
    <r>
      <rPr>
        <sz val="8"/>
        <rFont val="Calibri"/>
        <family val="2"/>
      </rPr>
      <t>kpl.</t>
    </r>
  </si>
  <si>
    <t>3.6</t>
  </si>
  <si>
    <t>3.7</t>
  </si>
  <si>
    <t>3.8</t>
  </si>
  <si>
    <r>
      <rPr>
        <b/>
        <sz val="11"/>
        <rFont val="Calibri"/>
        <family val="2"/>
      </rPr>
      <t xml:space="preserve">Wykonanie robót budowalnych w tym:
</t>
    </r>
    <r>
      <rPr>
        <sz val="11"/>
        <rFont val="Calibri"/>
        <family val="2"/>
      </rPr>
      <t>- zabudowa dwóch słupów z oprawami (zasilanie z najbliższego słupa ENEA Oświetlenie lub ZDM)
- wykonanie przecisku pod jezdnią
- ułożenie kabli
- wykonanie uziomów
- podłączenie i uruchomienie</t>
    </r>
  </si>
  <si>
    <t>Razem dział 4</t>
  </si>
  <si>
    <t>Podbudowa betonowa - grubość warstwy po zagęszczeniu 15 cm - Beton C8/10</t>
  </si>
  <si>
    <t>Nawierzchnia chodników z kostki brukowej gr. 8 cm na podsypce cementowo-piaskowej gr. 3 cm</t>
  </si>
  <si>
    <r>
      <rPr>
        <sz val="11"/>
        <rFont val="Calibri"/>
        <family val="2"/>
        <charset val="238"/>
      </rPr>
      <t>Doświetlenie przejścia dla pieszych</t>
    </r>
  </si>
  <si>
    <t>Roboty rozbiórkowe oraz roboty ziemne (korytowanie) 
wraz z transportem na odległość do 10 km i  utylizacją</t>
  </si>
  <si>
    <t xml:space="preserve"> profilowaniem i zagęszczaniem podłoża - 10 cm grubości warstwy po zagęszczeniu</t>
  </si>
  <si>
    <t xml:space="preserve">Wyznaczenie nowego przejścia dla pieszych na skrzyżowaniu ul. Spławie z ul. Chrzanowską wraz z jego doświetleniem </t>
  </si>
  <si>
    <t>Wykonanie projektu uproszczonego z obliczeniami fotometrycznymi na mapie
do celów projektowych</t>
  </si>
  <si>
    <t>Załącznik nr 2 do postępowania nr ZDM-IRI.342.14.2025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</si>
</sst>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12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1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B1" zoomScale="70" zoomScaleNormal="70" workbookViewId="0">
      <selection activeCell="K9" sqref="K9"/>
    </sheetView>
  </sheetViews>
  <sheetFormatPr defaultColWidth="8.7109375" defaultRowHeight="15" x14ac:dyDescent="0.25"/>
  <cols>
    <col min="1" max="1" width="8.5703125" style="23" customWidth="1"/>
    <col min="2" max="2" width="68.140625" customWidth="1"/>
    <col min="3" max="3" width="5.42578125" customWidth="1"/>
    <col min="4" max="4" width="7.5703125" bestFit="1" customWidth="1"/>
    <col min="5" max="5" width="30" customWidth="1"/>
    <col min="6" max="6" width="16.5703125" bestFit="1" customWidth="1"/>
    <col min="12" max="13" width="10.7109375" bestFit="1" customWidth="1"/>
  </cols>
  <sheetData>
    <row r="1" spans="1:12" ht="15.75" x14ac:dyDescent="0.25">
      <c r="B1" s="1" t="s">
        <v>56</v>
      </c>
      <c r="D1" s="51" t="s">
        <v>85</v>
      </c>
      <c r="E1" s="51"/>
      <c r="F1" s="51"/>
    </row>
    <row r="2" spans="1:12" x14ac:dyDescent="0.25">
      <c r="A2" t="s">
        <v>42</v>
      </c>
      <c r="C2" s="52"/>
      <c r="D2" s="52"/>
      <c r="E2" s="52"/>
      <c r="F2" s="52"/>
    </row>
    <row r="3" spans="1:12" x14ac:dyDescent="0.25">
      <c r="A3"/>
      <c r="B3" s="53" t="s">
        <v>83</v>
      </c>
      <c r="C3" s="53"/>
      <c r="D3" s="53"/>
      <c r="E3" s="53"/>
      <c r="F3" s="53"/>
    </row>
    <row r="4" spans="1:12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12" x14ac:dyDescent="0.25">
      <c r="A5" s="19" t="s">
        <v>7</v>
      </c>
      <c r="B5" s="19" t="s">
        <v>8</v>
      </c>
      <c r="C5" s="19"/>
      <c r="D5" s="19"/>
      <c r="E5" s="19"/>
      <c r="F5" s="19"/>
    </row>
    <row r="6" spans="1:12" x14ac:dyDescent="0.25">
      <c r="A6" s="30" t="s">
        <v>9</v>
      </c>
      <c r="B6" s="24" t="s">
        <v>10</v>
      </c>
      <c r="C6" s="24" t="s">
        <v>11</v>
      </c>
      <c r="D6" s="24">
        <v>5</v>
      </c>
      <c r="E6" s="31"/>
      <c r="F6" s="32">
        <f>ROUND(D6*E6,2)</f>
        <v>0</v>
      </c>
    </row>
    <row r="7" spans="1:12" x14ac:dyDescent="0.25">
      <c r="A7" s="30" t="s">
        <v>12</v>
      </c>
      <c r="B7" s="24" t="s">
        <v>17</v>
      </c>
      <c r="C7" s="24" t="s">
        <v>11</v>
      </c>
      <c r="D7" s="24">
        <v>4</v>
      </c>
      <c r="E7" s="31"/>
      <c r="F7" s="32">
        <f t="shared" ref="F7:F9" si="0">ROUND(D7*E7,2)</f>
        <v>0</v>
      </c>
    </row>
    <row r="8" spans="1:12" x14ac:dyDescent="0.25">
      <c r="A8" s="30" t="s">
        <v>14</v>
      </c>
      <c r="B8" s="11" t="s">
        <v>19</v>
      </c>
      <c r="C8" s="11" t="s">
        <v>11</v>
      </c>
      <c r="D8" s="11">
        <v>1</v>
      </c>
      <c r="E8" s="31"/>
      <c r="F8" s="32">
        <f t="shared" si="0"/>
        <v>0</v>
      </c>
    </row>
    <row r="9" spans="1:12" x14ac:dyDescent="0.25">
      <c r="A9" s="30" t="s">
        <v>16</v>
      </c>
      <c r="B9" s="11" t="s">
        <v>21</v>
      </c>
      <c r="C9" s="11" t="s">
        <v>11</v>
      </c>
      <c r="D9" s="11">
        <v>1</v>
      </c>
      <c r="E9" s="13"/>
      <c r="F9" s="32">
        <f t="shared" si="0"/>
        <v>0</v>
      </c>
    </row>
    <row r="10" spans="1:12" ht="15.75" x14ac:dyDescent="0.25">
      <c r="A10" s="25"/>
      <c r="B10" s="11"/>
      <c r="C10" s="11"/>
      <c r="D10" s="11"/>
      <c r="E10" s="26" t="s">
        <v>22</v>
      </c>
      <c r="F10" s="27">
        <f>SUM(F6:F9)</f>
        <v>0</v>
      </c>
    </row>
    <row r="11" spans="1:12" x14ac:dyDescent="0.25">
      <c r="A11" s="28" t="s">
        <v>23</v>
      </c>
      <c r="B11" s="28" t="s">
        <v>24</v>
      </c>
      <c r="C11" s="28"/>
      <c r="D11" s="28"/>
      <c r="E11" s="28"/>
      <c r="F11" s="28"/>
    </row>
    <row r="12" spans="1:12" x14ac:dyDescent="0.25">
      <c r="A12" s="29" t="s">
        <v>25</v>
      </c>
      <c r="B12" s="11" t="s">
        <v>44</v>
      </c>
      <c r="C12" s="12" t="s">
        <v>26</v>
      </c>
      <c r="D12" s="13">
        <v>50</v>
      </c>
      <c r="E12" s="13"/>
      <c r="F12" s="32">
        <f t="shared" ref="F12" si="1">ROUND(D12*E12,2)</f>
        <v>0</v>
      </c>
    </row>
    <row r="13" spans="1:12" ht="15.75" x14ac:dyDescent="0.25">
      <c r="A13" s="29"/>
      <c r="B13" s="11"/>
      <c r="C13" s="11"/>
      <c r="D13" s="11"/>
      <c r="E13" s="26" t="s">
        <v>28</v>
      </c>
      <c r="F13" s="27">
        <f>SUM(F12:F12)</f>
        <v>0</v>
      </c>
    </row>
    <row r="14" spans="1:12" x14ac:dyDescent="0.25">
      <c r="A14" s="28" t="s">
        <v>29</v>
      </c>
      <c r="B14" s="28" t="s">
        <v>67</v>
      </c>
      <c r="C14" s="28"/>
      <c r="D14" s="28"/>
      <c r="E14" s="28"/>
      <c r="F14" s="28"/>
    </row>
    <row r="15" spans="1:12" ht="30" x14ac:dyDescent="0.25">
      <c r="A15" s="40" t="s">
        <v>30</v>
      </c>
      <c r="B15" s="34" t="s">
        <v>81</v>
      </c>
      <c r="C15" s="35" t="s">
        <v>26</v>
      </c>
      <c r="D15" s="36">
        <v>20</v>
      </c>
      <c r="E15" s="46"/>
      <c r="F15" s="32">
        <f t="shared" ref="F15:F21" si="2">ROUND(D15*E15,2)</f>
        <v>0</v>
      </c>
      <c r="L15" s="48"/>
    </row>
    <row r="16" spans="1:12" ht="30" x14ac:dyDescent="0.25">
      <c r="A16" s="40" t="s">
        <v>33</v>
      </c>
      <c r="B16" s="34" t="s">
        <v>82</v>
      </c>
      <c r="C16" s="35" t="s">
        <v>26</v>
      </c>
      <c r="D16" s="36">
        <v>20</v>
      </c>
      <c r="E16" s="46"/>
      <c r="F16" s="32">
        <f t="shared" si="2"/>
        <v>0</v>
      </c>
    </row>
    <row r="17" spans="1:13" ht="30" x14ac:dyDescent="0.25">
      <c r="A17" s="40" t="s">
        <v>35</v>
      </c>
      <c r="B17" s="34" t="s">
        <v>78</v>
      </c>
      <c r="C17" s="35" t="s">
        <v>26</v>
      </c>
      <c r="D17" s="36">
        <v>20</v>
      </c>
      <c r="E17" s="46"/>
      <c r="F17" s="32">
        <f t="shared" si="2"/>
        <v>0</v>
      </c>
      <c r="M17" s="47"/>
    </row>
    <row r="18" spans="1:13" ht="30" x14ac:dyDescent="0.25">
      <c r="A18" s="40" t="s">
        <v>52</v>
      </c>
      <c r="B18" s="34" t="s">
        <v>79</v>
      </c>
      <c r="C18" s="35" t="s">
        <v>26</v>
      </c>
      <c r="D18" s="36">
        <v>20</v>
      </c>
      <c r="E18" s="46"/>
      <c r="F18" s="32">
        <f t="shared" si="2"/>
        <v>0</v>
      </c>
      <c r="M18" s="47"/>
    </row>
    <row r="19" spans="1:13" ht="30" x14ac:dyDescent="0.25">
      <c r="A19" s="40" t="s">
        <v>73</v>
      </c>
      <c r="B19" s="34" t="s">
        <v>68</v>
      </c>
      <c r="C19" s="35" t="s">
        <v>64</v>
      </c>
      <c r="D19" s="36">
        <f>5+5+4</f>
        <v>14</v>
      </c>
      <c r="E19" s="46"/>
      <c r="F19" s="32">
        <f t="shared" si="2"/>
        <v>0</v>
      </c>
      <c r="M19" s="47"/>
    </row>
    <row r="20" spans="1:13" x14ac:dyDescent="0.25">
      <c r="A20" s="40" t="s">
        <v>74</v>
      </c>
      <c r="B20" s="34" t="s">
        <v>69</v>
      </c>
      <c r="C20" s="35" t="s">
        <v>64</v>
      </c>
      <c r="D20" s="6">
        <f>12+6</f>
        <v>18</v>
      </c>
      <c r="E20" s="37"/>
      <c r="F20" s="32">
        <f t="shared" si="2"/>
        <v>0</v>
      </c>
    </row>
    <row r="21" spans="1:13" x14ac:dyDescent="0.25">
      <c r="A21" s="40" t="s">
        <v>75</v>
      </c>
      <c r="B21" s="34" t="s">
        <v>70</v>
      </c>
      <c r="C21" s="35" t="s">
        <v>26</v>
      </c>
      <c r="D21" s="6">
        <f>4+4+4+4</f>
        <v>16</v>
      </c>
      <c r="E21" s="37"/>
      <c r="F21" s="32">
        <f t="shared" si="2"/>
        <v>0</v>
      </c>
    </row>
    <row r="22" spans="1:13" ht="15.75" x14ac:dyDescent="0.25">
      <c r="A22" s="40"/>
      <c r="B22" s="34"/>
      <c r="C22" s="35"/>
      <c r="D22" s="38"/>
      <c r="E22" s="26" t="s">
        <v>37</v>
      </c>
      <c r="F22" s="27">
        <f>SUM(F15:F21)</f>
        <v>0</v>
      </c>
    </row>
    <row r="23" spans="1:13" x14ac:dyDescent="0.25">
      <c r="A23" s="28" t="s">
        <v>71</v>
      </c>
      <c r="B23" s="28" t="s">
        <v>80</v>
      </c>
      <c r="C23" s="28"/>
      <c r="D23" s="28"/>
      <c r="E23" s="28"/>
      <c r="F23" s="28"/>
    </row>
    <row r="24" spans="1:13" ht="45" x14ac:dyDescent="0.25">
      <c r="A24" s="33" t="s">
        <v>65</v>
      </c>
      <c r="B24" s="39" t="s">
        <v>84</v>
      </c>
      <c r="C24" s="35" t="s">
        <v>72</v>
      </c>
      <c r="D24" s="36">
        <v>1</v>
      </c>
      <c r="E24" s="37"/>
      <c r="F24" s="32">
        <f t="shared" ref="F24:F25" si="3">ROUND(D24*E24,2)</f>
        <v>0</v>
      </c>
    </row>
    <row r="25" spans="1:13" ht="105" x14ac:dyDescent="0.25">
      <c r="A25" s="33" t="s">
        <v>66</v>
      </c>
      <c r="B25" s="41" t="s">
        <v>76</v>
      </c>
      <c r="C25" s="35" t="s">
        <v>72</v>
      </c>
      <c r="D25" s="36">
        <v>1</v>
      </c>
      <c r="E25" s="37"/>
      <c r="F25" s="32">
        <f t="shared" si="3"/>
        <v>0</v>
      </c>
    </row>
    <row r="26" spans="1:13" ht="15.75" x14ac:dyDescent="0.25">
      <c r="A26" s="33"/>
      <c r="B26" s="34"/>
      <c r="C26" s="35"/>
      <c r="D26" s="36"/>
      <c r="E26" s="26" t="s">
        <v>77</v>
      </c>
      <c r="F26" s="27">
        <f>SUM(F24:F25)</f>
        <v>0</v>
      </c>
    </row>
    <row r="27" spans="1:13" ht="15.75" x14ac:dyDescent="0.25">
      <c r="A27"/>
      <c r="E27" s="42" t="s">
        <v>38</v>
      </c>
      <c r="F27" s="43">
        <f>F26+F22+F13+F10</f>
        <v>0</v>
      </c>
    </row>
    <row r="28" spans="1:13" ht="18.75" x14ac:dyDescent="0.3">
      <c r="A28"/>
      <c r="E28" s="44" t="s">
        <v>39</v>
      </c>
      <c r="F28" s="45">
        <f>F27*1.23</f>
        <v>0</v>
      </c>
    </row>
    <row r="30" spans="1:13" ht="105" customHeight="1" x14ac:dyDescent="0.25">
      <c r="B30" s="50"/>
      <c r="C30" s="50"/>
      <c r="D30" s="50"/>
      <c r="E30" s="50"/>
      <c r="F30" s="50"/>
    </row>
  </sheetData>
  <mergeCells count="3">
    <mergeCell ref="B30:F30"/>
    <mergeCell ref="D1:F1"/>
    <mergeCell ref="B3:F3"/>
  </mergeCells>
  <phoneticPr fontId="5" type="noConversion"/>
  <pageMargins left="0.7" right="0.7" top="0.75" bottom="0.75" header="0.51180555555555496" footer="0.51180555555555496"/>
  <pageSetup paperSize="9" scale="65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49" t="s">
        <v>43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49" t="s">
        <v>43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49" t="s">
        <v>43</v>
      </c>
      <c r="C2" s="49"/>
      <c r="D2" s="49"/>
      <c r="E2" s="49"/>
      <c r="F2" s="4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49" t="s">
        <v>47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49" t="s">
        <v>47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49" t="s">
        <v>47</v>
      </c>
      <c r="C2" s="49"/>
      <c r="D2" s="49"/>
      <c r="E2" s="49"/>
      <c r="F2" s="4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49" t="s">
        <v>57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49" t="s">
        <v>57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49" t="s">
        <v>57</v>
      </c>
      <c r="C2" s="49"/>
      <c r="D2" s="49"/>
      <c r="E2" s="49"/>
      <c r="F2" s="4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49" t="s">
        <v>59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49" t="s">
        <v>59</v>
      </c>
      <c r="C2" s="49"/>
      <c r="D2" s="49"/>
      <c r="E2" s="49"/>
      <c r="F2" s="4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49" t="s">
        <v>59</v>
      </c>
      <c r="C2" s="49"/>
      <c r="D2" s="49"/>
      <c r="E2" s="49"/>
      <c r="F2" s="4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Kosztorys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Żaneta Fronc</cp:lastModifiedBy>
  <cp:revision>13</cp:revision>
  <cp:lastPrinted>2025-03-24T13:47:31Z</cp:lastPrinted>
  <dcterms:created xsi:type="dcterms:W3CDTF">2020-08-11T08:10:12Z</dcterms:created>
  <dcterms:modified xsi:type="dcterms:W3CDTF">2025-03-26T09:21:13Z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