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ate1904="0"/>
  <sheets>
    <sheet name="Oferta" sheetId="1" r:id="rId1"/>
  </sheets>
  <calcPr fullCalcOnLoad="1"/>
</workbook>
</file>

<file path=xl/sharedStrings.xml><?xml version="1.0" encoding="utf-8"?>
<sst xmlns="http://schemas.openxmlformats.org/spreadsheetml/2006/main">
  <si>
    <t>Awaryjne wykonanie prac zmierzających do wyeliminowania tworzenia się zastoiska wód opadowych na ul. Za Cybiną przed ul. Radziwoja</t>
  </si>
  <si>
    <t>Lp.</t>
  </si>
  <si>
    <t>Opis robót</t>
  </si>
  <si>
    <t>Jednostka</t>
  </si>
  <si>
    <t>Obmiar</t>
  </si>
  <si>
    <t>Cena jedn.</t>
  </si>
  <si>
    <t>Wartość</t>
  </si>
  <si>
    <t>1</t>
  </si>
  <si>
    <t>2</t>
  </si>
  <si>
    <t>3</t>
  </si>
  <si>
    <t>4</t>
  </si>
  <si>
    <t>5</t>
  </si>
  <si>
    <t>6</t>
  </si>
  <si>
    <t>WYKONANIE ROWU ODPROWADZAJĄCEGO dł 15 szer 4,5 śr gł 1,5</t>
  </si>
  <si>
    <t>Roboty pomiarowe przy liniowych robotach ziemnych - trasa rowów melioracyjnych w terenie równinnym</t>
  </si>
  <si>
    <t>km</t>
  </si>
  <si>
    <t>Wykopy rowów i kanałów melioracyjnych oraz wykopy przy regulacji rzek wykonywane koparkami podsiębiernymi 0.25 m3 na odkład w gruncie kat. IV o objętości do 1.50 m3/m</t>
  </si>
  <si>
    <t>m3</t>
  </si>
  <si>
    <t>Wywiezienie ziemi z wykopu rowu wraz z opłatą za składowanie na odległość 5 km</t>
  </si>
  <si>
    <t>Plantowanie skarp i dna rowów (obrobienie na czysto) - kat. gruntu III przy robotach wodno-melioracyjnych</t>
  </si>
  <si>
    <t>m2</t>
  </si>
  <si>
    <t>Warstwa filtracyjna ułożona na dnie rowu z kamienia 0,16-0,22 mm gr 45 cm wykonywane ręcznie</t>
  </si>
  <si>
    <t>RAZEM 1 WYKONANIE ROWU ODPROWADZAJĄCEGO dł 15 szer 4,5 śr gł 1,5</t>
  </si>
  <si>
    <t>WYKONANIE STUDNI WRAZ Z PRZELEWEM, DRENAŻ</t>
  </si>
  <si>
    <t>2.1</t>
  </si>
  <si>
    <t>ROBOTY ROZBIÓRKOWE</t>
  </si>
  <si>
    <t>Roboty remontowe - cięcie piłą nawierzchni bitumicznych na gł. 10 cm</t>
  </si>
  <si>
    <t>m</t>
  </si>
  <si>
    <t>7</t>
  </si>
  <si>
    <t>Mechaniczne rozebranie nawierzchni z mieszanek mineralno-bitumicznych o grubości 10 cm</t>
  </si>
  <si>
    <t>8</t>
  </si>
  <si>
    <t>Mechaniczne rozebranie podbudowy z kruszywa kamiennego o grubości 20 cm</t>
  </si>
  <si>
    <t>RAZEM 2.1 ROBOTY ROZBIÓRKOWE</t>
  </si>
  <si>
    <t>2.2</t>
  </si>
  <si>
    <t>ROBOTY ZIEMNE</t>
  </si>
  <si>
    <t>9</t>
  </si>
  <si>
    <t>Wykopy liniowe lub jamiste ze skarpami o szerokości dna do 1.5 m ; głębokość do 1.5 m; gr.kat. III - wykop pod studnię fi 1000 h-1,5 m wraz z wykopem pod kanał przelew</t>
  </si>
  <si>
    <t>10</t>
  </si>
  <si>
    <t>Zasypywanie wykopów szerokości 0.8-1.5 m o głębokości do 1.5 m w gruncie kat. III-IV o ścianach pionowych (pełna wymiana gruntu)</t>
  </si>
  <si>
    <t>11</t>
  </si>
  <si>
    <t>Transport ziemi do miejsca wbudowania wraz z ceną zakupy ziemi frakcja 0-2 mm piasek płukany do podsypki i zasypki - transport policzony do 5 km</t>
  </si>
  <si>
    <t>RAZEM 2.2 ROBOTY ZIEMNE</t>
  </si>
  <si>
    <t>2.3</t>
  </si>
  <si>
    <t>PODBUDOWA</t>
  </si>
  <si>
    <t>12</t>
  </si>
  <si>
    <t>Ręczne profilowanie i zagęszczenie podłoża pod warstwy konstrukcyjne nawierzchni w gruncie kat. III-IV</t>
  </si>
  <si>
    <t>13</t>
  </si>
  <si>
    <t>Podbudowa z kruszywa łamanego - warstwa dolna o grubości po zagęszczeniu 20 cm - pod płyty ażurowe</t>
  </si>
  <si>
    <t>RAZEM 2.3 PODBUDOWA</t>
  </si>
  <si>
    <t>2.4</t>
  </si>
  <si>
    <t>ELEMENTY ODWODNIENIA</t>
  </si>
  <si>
    <t>14</t>
  </si>
  <si>
    <t xml:space="preserve">Studzienka włazowa (drenarska) z tworzywa sztucznyego o śr. 1000 mm - głębokość 1,5 m z włazem ażurowym  DN625_x000d_
Krotność = -1</t>
  </si>
  <si>
    <t>szt.</t>
  </si>
  <si>
    <t>15</t>
  </si>
  <si>
    <t>Kanały z rur PVC o śr. zewn. 200 mm</t>
  </si>
  <si>
    <t>16</t>
  </si>
  <si>
    <t>Drenaż z rury elastycznej PVC-U o średnicy zewn. 160 mm w zwojach z filtrem</t>
  </si>
  <si>
    <t>17</t>
  </si>
  <si>
    <t>Drenaż - podsypka filtracyjna ze żwiru o frakcji nie mniejszej niż 8 mm w gotowym suchym wykopie z przygotowaniem kruszywa</t>
  </si>
  <si>
    <t>18</t>
  </si>
  <si>
    <t>Drenaż - separacja warstw gruntu z jednoczesnym wzmocnieniem geowłókninami układanymi sposobem ręcznym</t>
  </si>
  <si>
    <t>RAZEM 2.4 ELEMENTY ODWODNIENIA</t>
  </si>
  <si>
    <t>2.5</t>
  </si>
  <si>
    <t>NAWIERZCHNIE</t>
  </si>
  <si>
    <t>19</t>
  </si>
  <si>
    <t>Nawierzchnia z płyt ażurowych 60x40x10 z wypełnieniem spoin zaprawą cementową</t>
  </si>
  <si>
    <t>20</t>
  </si>
  <si>
    <t>Wypełnienie wolnych przestrzeni w płytach grys do nawierzchni drogowych 6,3-12,8 mm (3,08*50%)</t>
  </si>
  <si>
    <t>RAZEM 2.5 NAWIERZCHNIE</t>
  </si>
  <si>
    <t>RAZEM 2 WYKONANIE STUDNI WRAZ Z PRZELEWEM, DRENAŻ</t>
  </si>
  <si>
    <t>ROBOTY INNE</t>
  </si>
  <si>
    <t>21</t>
  </si>
  <si>
    <t xml:space="preserve">Oczyszczenie terenu - zebranie nadmiaru  gruntu z łuku jezdni - wywóz do 1 km</t>
  </si>
  <si>
    <t>RAZEM 3 ROBOTY INNE</t>
  </si>
  <si>
    <t>RAZEM kosztorys</t>
  </si>
</sst>
</file>

<file path=xl/styles.xml><?xml version="1.0" encoding="utf-8"?>
<styleSheet xmlns="http://schemas.openxmlformats.org/spreadsheetml/2006/main">
  <numFmts count="2">
    <numFmt numFmtId="164" formatCode="# ### ### ##0.00"/>
    <numFmt numFmtId="165" formatCode="# ### ### ##0.000"/>
  </numFmts>
  <fonts count="5">
    <font>
      <sz val="11"/>
      <color theme="1"/>
      <name val="Calibri"/>
      <family val="2"/>
      <scheme val="minor"/>
    </font>
    <font>
      <b/>
      <sz val="15"/>
      <color theme="3"/>
      <name val="Calibri"/>
      <scheme val="minor"/>
    </font>
    <font>
      <b/>
      <sz val="11"/>
      <color theme="0"/>
      <name val="Century Gothic"/>
    </font>
    <font>
      <b/>
      <sz val="11"/>
      <name val="Century Gothic"/>
    </font>
    <font>
      <sz val="11"/>
      <name val="Century Gothic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6"/>
      </patternFill>
    </fill>
    <fill>
      <patternFill patternType="solid">
        <fgColor theme="8" tint="0.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  <vertical style="thin">
        <color auto="1"/>
      </vertical>
      <horizontal style="thin">
        <color auto="1"/>
      </horizontal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Alignment="1">
      <alignment horizontal="center" vertical="center"/>
    </xf>
    <xf numFmtId="0" fontId="2" fillId="2" borderId="1" xfId="0" applyFont="1" applyFill="1" applyAlignment="1">
      <alignment horizontal="center" vertical="center" wrapText="1" justifyLastLine="1"/>
    </xf>
    <xf numFmtId="164" fontId="3" fillId="3" borderId="1" xfId="0" applyNumberFormat="1" applyFont="1" applyFill="1" applyAlignment="1">
      <alignment vertical="center" wrapText="1"/>
    </xf>
    <xf numFmtId="0" fontId="4" fillId="0" borderId="1" xfId="0" applyFont="1" applyAlignment="1">
      <alignment vertical="center" wrapText="1"/>
    </xf>
    <xf numFmtId="165" fontId="4" fillId="0" borderId="1" xfId="0" applyNumberFormat="1" applyFont="1" applyAlignment="1">
      <alignment vertical="center" wrapText="1"/>
    </xf>
    <xf numFmtId="164" fontId="4" fillId="0" borderId="1" xfId="0" applyNumberFormat="1" applyFont="1" applyAlignment="1">
      <alignment vertical="center" wrapText="1"/>
    </xf>
    <xf numFmtId="164" fontId="3" fillId="4" borderId="1" xfId="0" applyNumberFormat="1" applyFont="1" applyFill="1" applyAlignment="1">
      <alignment vertical="center" wrapText="1"/>
    </xf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0"/>
  </sheetPr>
  <sheetViews>
    <sheetView workbookViewId="0"/>
  </sheetViews>
  <cols>
    <col min="1" max="1" width="14.29" customWidth="1"/>
    <col min="2" max="2" width="57.14" customWidth="1"/>
    <col min="3" max="3" width="14.29" customWidth="1"/>
    <col min="4" max="4" width="14.29" customWidth="1"/>
    <col min="5" max="5" width="14.29" customWidth="1"/>
    <col min="6" max="6" width="14.29" customWidth="1"/>
  </cols>
  <sheetData>
    <row r="1">
      <c t="s" r="A1" s="1">
        <v>0</v>
      </c>
      <c r="B1" s="1"/>
      <c r="C1" s="1"/>
      <c r="D1" s="1"/>
      <c r="E1" s="1"/>
      <c r="F1" s="1"/>
    </row>
    <row r="2">
      <c t="s" r="A2" s="2">
        <v>1</v>
      </c>
      <c t="s" r="B2" s="2">
        <v>2</v>
      </c>
      <c t="s" r="C2" s="2">
        <v>3</v>
      </c>
      <c t="s" r="D2" s="2">
        <v>4</v>
      </c>
      <c t="s" r="E2" s="2">
        <v>5</v>
      </c>
      <c t="s" r="F2" s="2">
        <v>6</v>
      </c>
    </row>
    <row r="3">
      <c t="s" r="A3" s="2">
        <v>7</v>
      </c>
      <c t="s" r="B3" s="2">
        <v>8</v>
      </c>
      <c t="s" r="C3" s="2">
        <v>9</v>
      </c>
      <c t="s" r="D3" s="2">
        <v>10</v>
      </c>
      <c t="s" r="E3" s="2">
        <v>11</v>
      </c>
      <c t="s" r="F3" s="2">
        <v>12</v>
      </c>
    </row>
    <row r="4">
      <c t="s" r="A4" s="3">
        <v>7</v>
      </c>
      <c t="s" r="B4" s="3">
        <v>13</v>
      </c>
      <c r="C4" s="3"/>
      <c r="D4" s="3"/>
      <c r="E4" s="3"/>
      <c r="F4" s="3"/>
    </row>
    <row r="5">
      <c t="s" r="A5" s="4">
        <v>7</v>
      </c>
      <c t="s" r="B5" s="4">
        <v>14</v>
      </c>
      <c t="s" r="C5" s="4">
        <v>15</v>
      </c>
      <c r="D5" s="5">
        <v>0.014999999999999999</v>
      </c>
      <c r="E5" s="6">
        <v>0</v>
      </c>
      <c r="F5" s="6">
        <f>ROUND(D5*E5,2)</f>
      </c>
    </row>
    <row r="6">
      <c t="s" r="A6" s="4">
        <v>8</v>
      </c>
      <c t="s" r="B6" s="4">
        <v>16</v>
      </c>
      <c t="s" r="C6" s="4">
        <v>17</v>
      </c>
      <c r="D6" s="5">
        <v>71.25</v>
      </c>
      <c r="E6" s="6">
        <v>0</v>
      </c>
      <c r="F6" s="6">
        <f>ROUND(D6*E6,2)</f>
      </c>
    </row>
    <row r="7">
      <c t="s" r="A7" s="4">
        <v>9</v>
      </c>
      <c t="s" r="B7" s="4">
        <v>18</v>
      </c>
      <c t="s" r="C7" s="4">
        <v>17</v>
      </c>
      <c r="D7" s="5">
        <v>101.25</v>
      </c>
      <c r="E7" s="6">
        <v>0</v>
      </c>
      <c r="F7" s="6">
        <f>ROUND(D7*E7,2)</f>
      </c>
    </row>
    <row r="8">
      <c t="s" r="A8" s="4">
        <v>10</v>
      </c>
      <c t="s" r="B8" s="4">
        <v>19</v>
      </c>
      <c t="s" r="C8" s="4">
        <v>20</v>
      </c>
      <c r="D8" s="5">
        <v>331.5</v>
      </c>
      <c r="E8" s="6">
        <v>0</v>
      </c>
      <c r="F8" s="6">
        <f>ROUND(D8*E8,2)</f>
      </c>
    </row>
    <row r="9">
      <c t="s" r="A9" s="4">
        <v>11</v>
      </c>
      <c t="s" r="B9" s="4">
        <v>21</v>
      </c>
      <c t="s" r="C9" s="4">
        <v>17</v>
      </c>
      <c r="D9" s="5">
        <v>30.375</v>
      </c>
      <c r="E9" s="6">
        <v>0</v>
      </c>
      <c r="F9" s="6">
        <f>ROUND(D9*E9,2)</f>
      </c>
    </row>
    <row r="10">
      <c r="A10" s="7"/>
      <c t="s" r="B10" s="7">
        <v>22</v>
      </c>
      <c r="C10" s="7"/>
      <c r="D10" s="7"/>
      <c r="E10" s="7"/>
      <c r="F10" s="7">
        <f>SUM(F5:F9)</f>
      </c>
    </row>
    <row r="11">
      <c t="s" r="A11" s="3">
        <v>8</v>
      </c>
      <c t="s" r="B11" s="3">
        <v>23</v>
      </c>
      <c r="C11" s="3"/>
      <c r="D11" s="3"/>
      <c r="E11" s="3"/>
      <c r="F11" s="3"/>
    </row>
    <row r="12">
      <c t="s" r="A12" s="3">
        <v>24</v>
      </c>
      <c t="s" r="B12" s="3">
        <v>25</v>
      </c>
      <c r="C12" s="3"/>
      <c r="D12" s="3"/>
      <c r="E12" s="3"/>
      <c r="F12" s="3"/>
    </row>
    <row r="13">
      <c t="s" r="A13" s="4">
        <v>12</v>
      </c>
      <c t="s" r="B13" s="4">
        <v>26</v>
      </c>
      <c t="s" r="C13" s="4">
        <v>27</v>
      </c>
      <c r="D13" s="5">
        <v>14</v>
      </c>
      <c r="E13" s="6">
        <v>0</v>
      </c>
      <c r="F13" s="6">
        <f>ROUND(D13*E13,2)</f>
      </c>
    </row>
    <row r="14">
      <c t="s" r="A14" s="4">
        <v>28</v>
      </c>
      <c t="s" r="B14" s="4">
        <v>29</v>
      </c>
      <c t="s" r="C14" s="4">
        <v>20</v>
      </c>
      <c r="D14" s="5">
        <v>7</v>
      </c>
      <c r="E14" s="6">
        <v>0</v>
      </c>
      <c r="F14" s="6">
        <f>ROUND(D14*E14,2)</f>
      </c>
    </row>
    <row r="15">
      <c t="s" r="A15" s="4">
        <v>30</v>
      </c>
      <c t="s" r="B15" s="4">
        <v>31</v>
      </c>
      <c t="s" r="C15" s="4">
        <v>20</v>
      </c>
      <c r="D15" s="5">
        <v>7</v>
      </c>
      <c r="E15" s="6">
        <v>0</v>
      </c>
      <c r="F15" s="6">
        <f>ROUND(D15*E15,2)</f>
      </c>
    </row>
    <row r="16">
      <c r="A16" s="7"/>
      <c t="s" r="B16" s="7">
        <v>32</v>
      </c>
      <c r="C16" s="7"/>
      <c r="D16" s="7"/>
      <c r="E16" s="7"/>
      <c r="F16" s="7">
        <f>SUM(F13:F15)</f>
      </c>
    </row>
    <row r="17">
      <c t="s" r="A17" s="3">
        <v>33</v>
      </c>
      <c t="s" r="B17" s="3">
        <v>34</v>
      </c>
      <c r="C17" s="3"/>
      <c r="D17" s="3"/>
      <c r="E17" s="3"/>
      <c r="F17" s="3"/>
    </row>
    <row r="18">
      <c t="s" r="A18" s="4">
        <v>35</v>
      </c>
      <c t="s" r="B18" s="4">
        <v>36</v>
      </c>
      <c t="s" r="C18" s="4">
        <v>17</v>
      </c>
      <c r="D18" s="5">
        <v>7.5999999999999996</v>
      </c>
      <c r="E18" s="6">
        <v>0</v>
      </c>
      <c r="F18" s="6">
        <f>ROUND(D18*E18,2)</f>
      </c>
    </row>
    <row r="19">
      <c t="s" r="A19" s="4">
        <v>37</v>
      </c>
      <c t="s" r="B19" s="4">
        <v>38</v>
      </c>
      <c t="s" r="C19" s="4">
        <v>17</v>
      </c>
      <c r="D19" s="5">
        <v>2.1099999999999999</v>
      </c>
      <c r="E19" s="6">
        <v>0</v>
      </c>
      <c r="F19" s="6">
        <f>ROUND(D19*E19,2)</f>
      </c>
    </row>
    <row r="20">
      <c t="s" r="A20" s="4">
        <v>39</v>
      </c>
      <c t="s" r="B20" s="4">
        <v>40</v>
      </c>
      <c t="s" r="C20" s="4">
        <v>17</v>
      </c>
      <c r="D20" s="5">
        <v>2.1099999999999999</v>
      </c>
      <c r="E20" s="6">
        <v>0</v>
      </c>
      <c r="F20" s="6">
        <f>ROUND(D20*E20,2)</f>
      </c>
    </row>
    <row r="21">
      <c r="A21" s="7"/>
      <c t="s" r="B21" s="7">
        <v>41</v>
      </c>
      <c r="C21" s="7"/>
      <c r="D21" s="7"/>
      <c r="E21" s="7"/>
      <c r="F21" s="7">
        <f>SUM(F18:F20)</f>
      </c>
    </row>
    <row r="22">
      <c t="s" r="A22" s="3">
        <v>42</v>
      </c>
      <c t="s" r="B22" s="3">
        <v>43</v>
      </c>
      <c r="C22" s="3"/>
      <c r="D22" s="3"/>
      <c r="E22" s="3"/>
      <c r="F22" s="3"/>
    </row>
    <row r="23">
      <c t="s" r="A23" s="4">
        <v>44</v>
      </c>
      <c t="s" r="B23" s="4">
        <v>45</v>
      </c>
      <c t="s" r="C23" s="4">
        <v>20</v>
      </c>
      <c r="D23" s="5">
        <v>3.0800000000000001</v>
      </c>
      <c r="E23" s="6">
        <v>0</v>
      </c>
      <c r="F23" s="6">
        <f>ROUND(D23*E23,2)</f>
      </c>
    </row>
    <row r="24">
      <c t="s" r="A24" s="4">
        <v>46</v>
      </c>
      <c t="s" r="B24" s="4">
        <v>47</v>
      </c>
      <c t="s" r="C24" s="4">
        <v>20</v>
      </c>
      <c r="D24" s="5">
        <v>3.0800000000000001</v>
      </c>
      <c r="E24" s="6">
        <v>0</v>
      </c>
      <c r="F24" s="6">
        <f>ROUND(D24*E24,2)</f>
      </c>
    </row>
    <row r="25">
      <c r="A25" s="7"/>
      <c t="s" r="B25" s="7">
        <v>48</v>
      </c>
      <c r="C25" s="7"/>
      <c r="D25" s="7"/>
      <c r="E25" s="7"/>
      <c r="F25" s="7">
        <f>SUM(F23:F24)</f>
      </c>
    </row>
    <row r="26">
      <c t="s" r="A26" s="3">
        <v>49</v>
      </c>
      <c t="s" r="B26" s="3">
        <v>50</v>
      </c>
      <c r="C26" s="3"/>
      <c r="D26" s="3"/>
      <c r="E26" s="3"/>
      <c r="F26" s="3"/>
    </row>
    <row r="27">
      <c t="s" r="A27" s="4">
        <v>51</v>
      </c>
      <c t="s" r="B27" s="4">
        <v>52</v>
      </c>
      <c t="s" r="C27" s="4">
        <v>53</v>
      </c>
      <c r="D27" s="5">
        <v>1</v>
      </c>
      <c r="E27" s="6">
        <v>0</v>
      </c>
      <c r="F27" s="6">
        <f>ROUND(D27*E27,2)</f>
      </c>
    </row>
    <row r="28">
      <c t="s" r="A28" s="4">
        <v>54</v>
      </c>
      <c t="s" r="B28" s="4">
        <v>55</v>
      </c>
      <c t="s" r="C28" s="4">
        <v>27</v>
      </c>
      <c r="D28" s="5">
        <v>5.5</v>
      </c>
      <c r="E28" s="6">
        <v>0</v>
      </c>
      <c r="F28" s="6">
        <f>ROUND(D28*E28,2)</f>
      </c>
    </row>
    <row r="29">
      <c t="s" r="A29" s="4">
        <v>56</v>
      </c>
      <c t="s" r="B29" s="4">
        <v>57</v>
      </c>
      <c t="s" r="C29" s="4">
        <v>27</v>
      </c>
      <c r="D29" s="5">
        <v>5.5</v>
      </c>
      <c r="E29" s="6">
        <v>0</v>
      </c>
      <c r="F29" s="6">
        <f>ROUND(D29*E29,2)</f>
      </c>
    </row>
    <row r="30">
      <c t="s" r="A30" s="4">
        <v>58</v>
      </c>
      <c t="s" r="B30" s="4">
        <v>59</v>
      </c>
      <c t="s" r="C30" s="4">
        <v>17</v>
      </c>
      <c r="D30" s="5">
        <v>0.68999999999999995</v>
      </c>
      <c r="E30" s="6">
        <v>0</v>
      </c>
      <c r="F30" s="6">
        <f>ROUND(D30*E30,2)</f>
      </c>
    </row>
    <row r="31">
      <c t="s" r="A31" s="4">
        <v>60</v>
      </c>
      <c t="s" r="B31" s="4">
        <v>61</v>
      </c>
      <c t="s" r="C31" s="4">
        <v>20</v>
      </c>
      <c r="D31" s="5">
        <v>10.67</v>
      </c>
      <c r="E31" s="6">
        <v>0</v>
      </c>
      <c r="F31" s="6">
        <f>ROUND(D31*E31,2)</f>
      </c>
    </row>
    <row r="32">
      <c r="A32" s="7"/>
      <c t="s" r="B32" s="7">
        <v>62</v>
      </c>
      <c r="C32" s="7"/>
      <c r="D32" s="7"/>
      <c r="E32" s="7"/>
      <c r="F32" s="7">
        <f>SUM(F27:F31)</f>
      </c>
    </row>
    <row r="33">
      <c t="s" r="A33" s="3">
        <v>63</v>
      </c>
      <c t="s" r="B33" s="3">
        <v>64</v>
      </c>
      <c r="C33" s="3"/>
      <c r="D33" s="3"/>
      <c r="E33" s="3"/>
      <c r="F33" s="3"/>
    </row>
    <row r="34">
      <c t="s" r="A34" s="4">
        <v>65</v>
      </c>
      <c t="s" r="B34" s="4">
        <v>66</v>
      </c>
      <c t="s" r="C34" s="4">
        <v>20</v>
      </c>
      <c r="D34" s="5">
        <v>3.0800000000000001</v>
      </c>
      <c r="E34" s="6">
        <v>0</v>
      </c>
      <c r="F34" s="6">
        <f>ROUND(D34*E34,2)</f>
      </c>
    </row>
    <row r="35">
      <c t="s" r="A35" s="4">
        <v>67</v>
      </c>
      <c t="s" r="B35" s="4">
        <v>68</v>
      </c>
      <c t="s" r="C35" s="4">
        <v>20</v>
      </c>
      <c r="D35" s="5">
        <v>1.54</v>
      </c>
      <c r="E35" s="6">
        <v>0</v>
      </c>
      <c r="F35" s="6">
        <f>ROUND(D35*E35,2)</f>
      </c>
    </row>
    <row r="36">
      <c r="A36" s="7"/>
      <c t="s" r="B36" s="7">
        <v>69</v>
      </c>
      <c r="C36" s="7"/>
      <c r="D36" s="7"/>
      <c r="E36" s="7"/>
      <c r="F36" s="7">
        <f>SUM(F34:F35)</f>
      </c>
    </row>
    <row r="37">
      <c r="A37" s="7"/>
      <c t="s" r="B37" s="7">
        <v>70</v>
      </c>
      <c r="C37" s="7"/>
      <c r="D37" s="7"/>
      <c r="E37" s="7"/>
      <c r="F37" s="7">
        <f>F16+F21+F25+F32+F36</f>
      </c>
    </row>
    <row r="38">
      <c t="s" r="A38" s="3">
        <v>9</v>
      </c>
      <c t="s" r="B38" s="3">
        <v>71</v>
      </c>
      <c r="C38" s="3"/>
      <c r="D38" s="3"/>
      <c r="E38" s="3"/>
      <c r="F38" s="3"/>
    </row>
    <row r="39">
      <c t="s" r="A39" s="4">
        <v>72</v>
      </c>
      <c t="s" r="B39" s="4">
        <v>73</v>
      </c>
      <c t="s" r="C39" s="4">
        <v>17</v>
      </c>
      <c r="D39" s="5">
        <v>1</v>
      </c>
      <c r="E39" s="6">
        <v>0</v>
      </c>
      <c r="F39" s="6">
        <f>ROUND(D39*E39,2)</f>
      </c>
    </row>
    <row r="40">
      <c r="A40" s="7"/>
      <c t="s" r="B40" s="7">
        <v>74</v>
      </c>
      <c r="C40" s="7"/>
      <c r="D40" s="7"/>
      <c r="E40" s="7"/>
      <c r="F40" s="7">
        <f>F39</f>
      </c>
    </row>
    <row r="41">
      <c r="A41" s="7"/>
      <c t="s" r="B41" s="7">
        <v>75</v>
      </c>
      <c r="C41" s="7"/>
      <c r="D41" s="7"/>
      <c r="E41" s="7"/>
      <c r="F41" s="7">
        <f>F10+F37+F40</f>
      </c>
    </row>
  </sheetData>
  <mergeCells count="1">
    <mergeCell ref="A1:F1"/>
  </mergeCells>
  <ignoredErrors>
    <ignoredError sqref="A1:F41" numberStoredAsText="1"/>
  </ignoredErrors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terms:created xsi:type="dcterms:W3CDTF">2025-02-28T10:40:19Z</dcterms:created>
  <dcterms:modified xsi:type="dcterms:W3CDTF">2025-02-28T10:40:19Z</dcterms:modified>
</cp:coreProperties>
</file>