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\IRI\224 Nadzór nad inwestycjami\355. Droga Dębińska- chodnik ROD\Przetargi\RB\na stronę\"/>
    </mc:Choice>
  </mc:AlternateContent>
  <xr:revisionPtr revIDLastSave="0" documentId="13_ncr:1_{AECDA2B3-3042-4141-8DAC-CAB05054C13B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br. drogowa" sheetId="2" r:id="rId1"/>
    <sheet name="br. elektryczna" sheetId="3" r:id="rId2"/>
    <sheet name="Zestawienie branży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2" l="1"/>
  <c r="C2" i="4" s="1"/>
  <c r="C4" i="4" s="1"/>
  <c r="C3" i="4"/>
  <c r="G41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6" i="3"/>
  <c r="G27" i="3"/>
  <c r="G28" i="3"/>
  <c r="G29" i="3"/>
  <c r="G30" i="3"/>
  <c r="G31" i="3"/>
  <c r="G32" i="3"/>
  <c r="G34" i="3"/>
  <c r="G35" i="3"/>
  <c r="G36" i="3"/>
  <c r="G37" i="3"/>
  <c r="G39" i="3"/>
  <c r="G40" i="3"/>
  <c r="G4" i="3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0" i="2"/>
  <c r="H32" i="2"/>
  <c r="H33" i="2"/>
  <c r="H34" i="2"/>
  <c r="H35" i="2"/>
  <c r="H37" i="2"/>
  <c r="H38" i="2"/>
  <c r="H40" i="2"/>
  <c r="H41" i="2"/>
  <c r="H42" i="2"/>
  <c r="H43" i="2"/>
  <c r="H44" i="2"/>
  <c r="H45" i="2"/>
  <c r="H46" i="2"/>
  <c r="H47" i="2"/>
  <c r="H48" i="2"/>
  <c r="H49" i="2"/>
  <c r="H50" i="2"/>
  <c r="H52" i="2"/>
  <c r="H53" i="2"/>
  <c r="H54" i="2"/>
  <c r="H55" i="2"/>
  <c r="H56" i="2"/>
  <c r="H57" i="2"/>
  <c r="H58" i="2"/>
  <c r="H59" i="2"/>
  <c r="H60" i="2"/>
  <c r="H5" i="2"/>
</calcChain>
</file>

<file path=xl/sharedStrings.xml><?xml version="1.0" encoding="utf-8"?>
<sst xmlns="http://schemas.openxmlformats.org/spreadsheetml/2006/main" count="433" uniqueCount="299">
  <si>
    <t>Lp.</t>
  </si>
  <si>
    <t>Podstawa</t>
  </si>
  <si>
    <t>Nr spec. techn.</t>
  </si>
  <si>
    <t>Opisy</t>
  </si>
  <si>
    <t>j.m.</t>
  </si>
  <si>
    <t>Ilość</t>
  </si>
  <si>
    <t>Cena jedn.</t>
  </si>
  <si>
    <t>Wartość</t>
  </si>
  <si>
    <t>45111000-8 45112000-5 45233000-9</t>
  </si>
  <si>
    <t>ROBOTY PRZYGOTOWAWCZE Kod CPV: 45111000-8 - Roboty w zakresie burzenia, roboty ziemne 45112000-5 - Roboty w zakresie usuwania gleby 45233000-9 - Roboty w zakresie konstruowania, fundamentowania oraz wykonywania nawierzchni autostrad, dróg</t>
  </si>
  <si>
    <t>1 d.1</t>
  </si>
  <si>
    <t>KNR 2-01 0119-03</t>
  </si>
  <si>
    <t>D 01.01.01</t>
  </si>
  <si>
    <t>Roboty pomiarowe przy liniowych robotach ziemnych - trasa drogi w terenie równinnym (Odtworzenie (wyznaczenie) trasy i punktów wysokościowych w terenie równinnym  Roboty pomiarowe przy liniowych robotach ziemnych. Trasa dróg w terenie równinnym: - chodnik strona prawa i lewa, rów drogowy)</t>
  </si>
  <si>
    <t>km</t>
  </si>
  <si>
    <t>2 d.1</t>
  </si>
  <si>
    <t>KNR 2-21 0107-04</t>
  </si>
  <si>
    <t>D 01.02.01a</t>
  </si>
  <si>
    <t>Zabezpieczenie drzew o średnicy ponad 30 cm na okres wykonywania robót ziemnych (Ochrona istniejących drzew w okresie realizacji Ochrona istniejących drzew w okresie prowadzonych robót budowlanych - w tym ustawienie ogrodzenia tymczasowego wys. 2.0 m i dł. ok. 14 m)</t>
  </si>
  <si>
    <t>szt.</t>
  </si>
  <si>
    <t>2' d.1</t>
  </si>
  <si>
    <t>KNR 2-02 1804-12</t>
  </si>
  <si>
    <t>Ogrodzenie z siatki wysokości 2 m na słupkach stalowych z rur śr. 76 mm o rozstawie 2,1 m obsadzonych w gruncie i obetonowanych (Ochrona istniejących drzew w okresie realizacji Ochrona istniejących drzew w okresie prowadzonych robót budowlanych - w tym ustawienie ogrodzenia tymczasowego wys. 2.0 m i dł. ok. 14 m)</t>
  </si>
  <si>
    <t>m</t>
  </si>
  <si>
    <t>2'' d.1</t>
  </si>
  <si>
    <t>KNR 2-31 0818-04</t>
  </si>
  <si>
    <t>Rozebranie ogrodzeń z siatki na linkach (Ochrona istniejących drzew w okresie realizacji Ochrona istniejących drzew w okresie prowadzonych robót budowlanych - w tym ustawienie ogrodzenia tymczasowego wys. 2.0 m i dł. ok. 14 m)</t>
  </si>
  <si>
    <t>3 d.1</t>
  </si>
  <si>
    <t>KNR 2-01 0126-01 0126-02</t>
  </si>
  <si>
    <t>D 01.02.02</t>
  </si>
  <si>
    <t>Usunięcie warstwy ziemi urodzajnej (humusu) o grubości 20 cm za pomocą spycharek (Mechaniczne i ręczne usunięcie warstwy ziemi urodzajnej (humusu)  Usunięcie warstwy ziemi urodzajnej (humusu) mechanicznie i ręcznie z wywozem poza teren budowy (do utylizacji przez Wykonawcę); 9 m3)</t>
  </si>
  <si>
    <t>m2</t>
  </si>
  <si>
    <t>3' d.1</t>
  </si>
  <si>
    <t>KNR 2-01 0211-01 0214-04</t>
  </si>
  <si>
    <t>Roboty ziemne wykonywane koparkami przedsiębiernymi 0.15 m3 w ziemi kat. I-III uprzednio zmagazynowanej w hałdach z transportem urobku samochodami samowyładowczymi na odległość 17 km (wywóz humusu)</t>
  </si>
  <si>
    <t>m3</t>
  </si>
  <si>
    <t>4 d.1</t>
  </si>
  <si>
    <t>KNR 2-31 0801-03 0801-04</t>
  </si>
  <si>
    <t>D 01.02.04</t>
  </si>
  <si>
    <t>Mechaniczne rozebranie podbudowy betonowej o grubości 20 cm (Rozebranie podbudowy z betonu (z wywozem gruzu, do zagospodarowania przez Wykonawcę, do utylizacji) Rozebranie podbudowy z chudego betonu o średniej gr. 20 cm mechanicznie - na zjeździe do ogródków)</t>
  </si>
  <si>
    <t>5 d.1</t>
  </si>
  <si>
    <t>KNR 2-31 0810-02 analogia</t>
  </si>
  <si>
    <t>Rozebranie nawierzchni z klinkieru drogowego na podsypce cementowo-piaskowej (Rozebranie nawierzchni z betonowej kostki brukowej  (materiał do składowania w bliskości robót, do ponownego wbudowania) Rozebranie nawierzchni zjazdu z bkb typu dwuteownik koloru czerwonego)</t>
  </si>
  <si>
    <t>6 d.1</t>
  </si>
  <si>
    <t>KNR 2-31 0814-05</t>
  </si>
  <si>
    <t>Rozebranie krawężników wtopionych 12x25 cm na podsypce cementowo-piaskowej (Rozebranie krawężników betonowych (z wywozem gruzu) Rozebranie krawężników betonowych na ławie betonowej: - opornik 12x25 cm obramowujący zjazd)</t>
  </si>
  <si>
    <t>7 d.1</t>
  </si>
  <si>
    <t>KNR 2-31 0812-03</t>
  </si>
  <si>
    <t>Rozebranie ław pod krawężniki z betonu (Rozebranie ław pod krawężniki i inne elementy dróg (z wywozem gruzu) Rozebranie ław pod krawężniki i inne elementy dróg - ( x 0,08 m2): - opornik obramowujący zjazd)</t>
  </si>
  <si>
    <t>8 d.1</t>
  </si>
  <si>
    <t>KNR 4-04 1103-03</t>
  </si>
  <si>
    <t>Załadowanie gruzu koparko-ładowarką przy obsłudze na zmianę roboczą przez 5 samochodów samowyładowczych</t>
  </si>
  <si>
    <t>8' d.1</t>
  </si>
  <si>
    <t>KNR 4-04 1103-04 1103-05</t>
  </si>
  <si>
    <t>Wywiezienie gruzu z terenu rozbiórki przy mechanicznym załadowaniu i wyładowaniu samochodem samowyładowczym na odległość 17 km (wywóz materiałów z rozbiórek)</t>
  </si>
  <si>
    <t>8'' d.1</t>
  </si>
  <si>
    <t xml:space="preserve"> analiza indywidualna Uproszczona</t>
  </si>
  <si>
    <t>Utylizacja gruzu.</t>
  </si>
  <si>
    <t>9 d.1</t>
  </si>
  <si>
    <t>KNR-W 2-18 0407-01 analogia</t>
  </si>
  <si>
    <t>Kanały z rur polietylenowych o śr. nominalnej 280 mm (Montaż przepustu drogowego z rur HDPE Ułożenie w śladzie istniejącego rowu drogowego rur HDPE o średnicy 300 mm)</t>
  </si>
  <si>
    <t>9' d.1</t>
  </si>
  <si>
    <t>KNR 2-18 0501-03</t>
  </si>
  <si>
    <t>Kanały rurowe - podłoża z materiałów sypkich o grubości 20 cm (Montaż przepustu drogowego z rur HDPE Ułożenie podsypki z piasku gr. 20 cm pod rury HDPE)</t>
  </si>
  <si>
    <t>9'' d.1</t>
  </si>
  <si>
    <t>KNR 2-18 0504-04 analogia</t>
  </si>
  <si>
    <t>Kanały rurowe - podłoża betonowe o grubości 20 cm (Montaż przepustu drogowego z rur HDPE Ułożenie podbudowy z betonu C16/20 gr. 20 cm pod umocnieniem wlotu i wylotu przepustu)</t>
  </si>
  <si>
    <t>9'3 d.1</t>
  </si>
  <si>
    <t>KNR 2-01 0512-01</t>
  </si>
  <si>
    <t>Brukowanie skarp, przekopów i nasypów bez podsypki (Montaż przepustu drogowego z rur HDPE Umocnieniem wlotu i wylotu przepustu kamieniem polnym)</t>
  </si>
  <si>
    <t>45233000-9</t>
  </si>
  <si>
    <t>PODBUDOWY Kod CPV: 45233000-9 - Roboty w zakresie konstruowania, fundamentowania oraz wykonywania nawierzchni autostrad, dróg</t>
  </si>
  <si>
    <t>10 d.2</t>
  </si>
  <si>
    <t>KNR 2-31 0101-01 0101-02</t>
  </si>
  <si>
    <t>D 04.01.01</t>
  </si>
  <si>
    <t>Mechaniczne wykonanie koryta na całej szerokości jezdni i chodników w gruncie kat. I-IV głębokości 36 cm (Wykonanie koryta mechanicznie - profilowanie i zagęszczenie podłoża w gruntach kat. III głębokość koryta 36 cm - nawierzchnia chodników (w tym 18 m3 wykopu - wywóz gruntu/nasypu niekontrolowanego z koryta na odkład, do utylizacji oraz 11 m3 nasypu - materiał z dowozu)</t>
  </si>
  <si>
    <t>10' d.2</t>
  </si>
  <si>
    <t>KNR 2-01 0211-07 0214-04</t>
  </si>
  <si>
    <t>Roboty ziemne wykonywane koparkami przedsiębiernymi 0.60 m3 w ziemi kat. I-III uprzednio zmagazynowanej w hałdach z transportem urobku samochodami samowyładowczymi na odległość 17 km</t>
  </si>
  <si>
    <t>10'' d.2</t>
  </si>
  <si>
    <t>KNR 2-01 0313-01</t>
  </si>
  <si>
    <t>Ręczne formowanie nasypów z ziemi dowożonej samochodami samowyładowczymi (kat. gruntu I-II)</t>
  </si>
  <si>
    <t>10'3 d.2</t>
  </si>
  <si>
    <t>KNR 2-01 0236-01</t>
  </si>
  <si>
    <t>Zagęszczenie nasypów ubijakami mechanicznymi; grunty sypkie kat. I-III</t>
  </si>
  <si>
    <t>10'4 d.2</t>
  </si>
  <si>
    <t>KNR 2-31 0103-04</t>
  </si>
  <si>
    <t>Mechaniczne profilowanie i zagęszczenie podłoża pod warstwy konstrukcyjne nawierzchni w gruncie kat. I-IV (Wykonanie koryta mechanicznie - profilowanie i zagęszczenie podłoża w gruntach kat. III głębokość koryta 31 cm - nawierzchnia zjazdu do ogródków działkowych)</t>
  </si>
  <si>
    <t>11 d.2</t>
  </si>
  <si>
    <t>KNR 2-31 0104-07 0104-08</t>
  </si>
  <si>
    <t>D 04.02.02</t>
  </si>
  <si>
    <t>Warstwy odsączające z piasku w korycie lub na całej szerokości drogi, wykonanie i zagęszczanie mechaniczne - grubość warstwy po zagęszczeniu 15 cm (Wykonanie warstwy mrozoochronnej z piasku, grub. 15 cm - chodniki z betonowych płytek chodnikowych wraz z kompletem faktur)</t>
  </si>
  <si>
    <t>12 d.2</t>
  </si>
  <si>
    <t>KNR 2-31 0109-03 0109-04</t>
  </si>
  <si>
    <t>D 04.06.01</t>
  </si>
  <si>
    <t>Podbudowa betonowa bez dylatacji - grubość warstwy po zagęszczeniu 10 cm (Wykonanie podbudowy z mieszanki związanej cementem o klasie wytrzymałości C8/10 ≤ 20,0 MPa, z betoniarni, gr. w-wy do 10 cm Wykonanie podbudowy zasadniczej z mieszanki związanej cementem grub. 10 cm - nawierzchnia chodnika z płyt betonowych gładkich i fakturowych)</t>
  </si>
  <si>
    <t>13 d.2</t>
  </si>
  <si>
    <t>Podbudowa betonowa bez dylatacji - grubość warstwy po zagęszczeniu 20 cm (Wykonanie podbudowy z mieszanki związanej cementem o klasie wytrzymałości C8/10 ≤ 20,0 MPa, z betoniarni, gr. w-wy  16-20 cm Wykonanie podbudowy zasadniczej z chudego betonu grub. 20 cm - nawierzchnia zjazdu do ogródków działkowych)</t>
  </si>
  <si>
    <t>NAWIERZCHNIE Kod CPV: 45233000-9 - Roboty w zakresie konstruowania, fundamentowania oraz wykonywania nawierzchni autostrad, dróg</t>
  </si>
  <si>
    <t>14 d.3</t>
  </si>
  <si>
    <t>KNR 2-31 0310-05 0310-06</t>
  </si>
  <si>
    <t>D 05.03.05/b</t>
  </si>
  <si>
    <t>Nawierzchnia z mieszanek mineralno-bitumicznych grysowych - warstwa ścieralna asfaltowa - grubość po zagęszczeniu 4 cm (Wykonanie nawierzchni z betonu asfaltowego AC 11 S, gr. 4 cm (w tym oczyszczenie i skropienie emulsją asfaltową istniejącej nawierzchni po uprzednim sfrezowaniu) - odtworzenie warstwy ścieralnej na jezdni ul. Droga Dębińska)</t>
  </si>
  <si>
    <t>15 d.3</t>
  </si>
  <si>
    <t>KNR AT-03 0102-02</t>
  </si>
  <si>
    <t>D 05.03.11</t>
  </si>
  <si>
    <t>15' d.3</t>
  </si>
  <si>
    <t>KNR 4-04 1103-05</t>
  </si>
  <si>
    <t>Wywiezienie gruzu z terenu rozbiórki przy mechanicznym załadowaniu i wyładowaniu samochodem samowyładowczym - dodatek za każdy następny rozpoczęty 1 km (wywóz destruktu na Bazę Materiałową ZDM na łączną odległość 11 km) Krotność = 10</t>
  </si>
  <si>
    <t>16 d.3</t>
  </si>
  <si>
    <t>KNR 2-31 0511-03</t>
  </si>
  <si>
    <t>D 05.03.23</t>
  </si>
  <si>
    <t>Nawierzchnie z kostki brukowej betonowej o grubości 8 cm na podsypce cementowo-piaskowej (Nawierzchnia zjazdu (odtowrzenie) do ogródków działkowych z betonowej kostki brukowej typu dwuteownik z fazą koloru czerownego grubości 8 cm (z rozbiórki) na podsypce cementowo-piaskowej 1:4 grubości 3 cm z wypełnieniem spoin mieszanką piasku płukanego z cementem na sucho)</t>
  </si>
  <si>
    <t>45112000-5</t>
  </si>
  <si>
    <t>ROBOTY WYKOŃCZENIOWE Kod CPV: 45112000-5 - Roboty w zakresie usuwania gleby</t>
  </si>
  <si>
    <t>17 d.4</t>
  </si>
  <si>
    <t>KNR 2-01 0510-01 0510-02</t>
  </si>
  <si>
    <t>D 06.01.01</t>
  </si>
  <si>
    <t>Humusowanie skarp z obsianiem przy grubości warstwy humusu 15 cm (Humusowanie pasów zieleni i skarp z obsianiem przy grubości warstwy humusu 15 cm (humus z dowozu) = 25 * 0.15 = 3.75 m3)</t>
  </si>
  <si>
    <t>18 d.4</t>
  </si>
  <si>
    <t>KNR 2-01 0508-01</t>
  </si>
  <si>
    <t>Darniowanie skarp na płask z humusem (Umocnienie skarp i dna rowu darniną ciętą na płaty 0.25 m x 0.25 m grub. 5 cm, mocowaną szpilkami drewnianymi o wymiarach 2x2x25 cm, ułożonej na 15 cm warstwie humusu (skarpa za chodnikiem po stronie prawej))</t>
  </si>
  <si>
    <t>OZNAKOWANIE DRÓG I URZĄDZENIA BEZPIECZEŃSTWA RUCHU Kod CPV: 45233000-9 - Roboty w zakresie konstruowania, fundamentowania oraz wykonywania nawierzchni autostrad, dróg</t>
  </si>
  <si>
    <t>19 d.5</t>
  </si>
  <si>
    <t>KNR AT-04 0203-02</t>
  </si>
  <si>
    <t>D 07.01.01</t>
  </si>
  <si>
    <t>Oznakowanie poziome nawierzchni bitumicznych - na zimno, za pomocą mas chemoutwardzalnych grubowarstwowe wykonywane sprzętem ręcznym - oznakowanie gładkie (Oznakowanie poziome nawierzchni bitumicznych i betonowych - wykonywane sprzętem mechanicznym i ręcznym w technologii grubowarstwowej chemoutwardzalnej gr. 3,0 mm na gładko tj. 6 kg masy/1m2 - linie i inne symbole:   Linia P-1e - 0,60 m2, Linia P-4 - 11,76 m2, Linia P-10 - 12,60 m2, Linia P-14 - 2,25 m2)</t>
  </si>
  <si>
    <t>20 d.5</t>
  </si>
  <si>
    <t>Montaż tablic uchylnych U-24 w nawierzchni jezdni asfaltowej .</t>
  </si>
  <si>
    <t>szt</t>
  </si>
  <si>
    <t>20' d.5</t>
  </si>
  <si>
    <t>Montaż progów zwalniających U-16 wyspowych 180x200x6.5 cm (poduszka berlińska) wykonanych z tworzywa PCV.</t>
  </si>
  <si>
    <t>21 d.5</t>
  </si>
  <si>
    <t>KNR AT-04 0210-01</t>
  </si>
  <si>
    <t>Urządzenia bezpieczeństwa ruchu - punktowe elementy odblaskowe (PEO) najezdniowe naklejane (Oznakowanie poziome  progów zwalniających - montaż punktowych elementów odblaskowych koloru białego przyklejanych do nawierzchni asfaltowej)</t>
  </si>
  <si>
    <t>22 d.5</t>
  </si>
  <si>
    <t>KNR AT-03 0102-01 analogia</t>
  </si>
  <si>
    <t>23 d.5</t>
  </si>
  <si>
    <t>KNR 2-31 0702-01</t>
  </si>
  <si>
    <t>D 07.02.01</t>
  </si>
  <si>
    <t>Słupki do znaków drogowych z rur stalowych o śr. 50 mm (Ustawienie słupków z rur stalowych dla znaków drogowych Pionowe znaki drogowe - słupki proste z rur stalowych ocynkowanych ø 60 mm (słupek nowe) - 7 szt.)</t>
  </si>
  <si>
    <t>23' d.5</t>
  </si>
  <si>
    <t>Słupki do znaków drogowych z rur stalowych o śr. 50 mm (Ustawienie słupków z rur stalowych dla znaków drogowych Pionowe znaki drogowe - słupki gięte z rur stalowych ocynkowanych ø 60 mm (słupek nowe) - 1 szt.)</t>
  </si>
  <si>
    <t>24 d.5</t>
  </si>
  <si>
    <t>KNR 2-31 0703-02</t>
  </si>
  <si>
    <t>Przymocowanie tablic znaków drogowych zakazu, nakazu, ostrzegawczych, informacyjnych o powierzchni ponad 0.3 m2 (Pionowe znaki drogowe nowe - grupa znaków średnie (S): - tarcze znaków typu A (A-11A i A-16) - nowe)</t>
  </si>
  <si>
    <t>24' d.5</t>
  </si>
  <si>
    <t>Przymocowanie tablic znaków drogowych zakazu, nakazu, ostrzegawczych, informacyjnych o powierzchni ponad 0.3 m2 (Pionowe znaki drogowe nowe - grupa znaków średnie (S): - tarcze znaków typu B (B-33 i B-34) - nowe)</t>
  </si>
  <si>
    <t>24'' d.5</t>
  </si>
  <si>
    <t>Przymocowanie tablic znaków drogowych zakazu, nakazu, ostrzegawczych, informacyjnych o powierzchni ponad 0.3 m2 (Pionowe znaki drogowe nowe - grupa znaków średnie (S): - tarcze znaków typu D (D-6) - nowe)</t>
  </si>
  <si>
    <t>25 d.5</t>
  </si>
  <si>
    <t>KNR 2-31 0701-03 analogia</t>
  </si>
  <si>
    <t>Poręcze ochronne sztywne z pochwytem i przeciągiem z rur śr. 60 i 38 mm o rozstawie słupków z rur 60 mm 1.5 m (Ustawienie bariery ochronnej rurowej szczeblinowej U-11a (ZAP-06), wys. nad gruntem 110 cm, szer. 200 cm, kolor RAL 7042)</t>
  </si>
  <si>
    <t>ELEMENTY ULIC Kod CPV: 45233000-9 - Roboty w zakresie konstruowania, fundamentowania oraz wykonywania nawierzchni autostrad, dróg</t>
  </si>
  <si>
    <t>26 d.6</t>
  </si>
  <si>
    <t>KNR 2-31 0403-04</t>
  </si>
  <si>
    <t>D 08.01.01</t>
  </si>
  <si>
    <t>Krawężniki betonowe wystające o wymiarach 20x30 cm na podsypce cementowo-piaskowej (Ustawienie krawężników betonowych ciężkich 20x30 cm na podsypce cementowo-piaskowej 1:4 gr. 5 cm i na ławie z oporem z betonu C12/15: - krawężnik h=2÷6 cm - stanowiący obramowanie nawierzchni jezdni)</t>
  </si>
  <si>
    <t>26' d.6</t>
  </si>
  <si>
    <t>KNR 2-31 0402-04</t>
  </si>
  <si>
    <t>Ława pod krawężniki betonowa z oporem (Wykonanie ławy z oporem z betonu C12/15 pod krawężnik betonowy = 0.088*6 = 0.528 m3)</t>
  </si>
  <si>
    <t>27 d.6</t>
  </si>
  <si>
    <t>KNR 2-31 0403-04 analogia</t>
  </si>
  <si>
    <t>Krawężniki betonowe wystające o wymiarach 20x30 cm na podsypce cementowo-piaskowej (Ustawienie krawężników betonowych najazdowych 20x22 cm na podsypce cementowo-piaskowej 1:4 gr. 5 cm i na ławie z oporem z betonu C12/15: - krawężnik h=2 cm - stanowiący obramowanie nawierzchni jezdni (na szerokości przejścia dla pieszych oraz na zjeździe - wyokrąglenie krawędzi))</t>
  </si>
  <si>
    <t>27' d.6</t>
  </si>
  <si>
    <t>Ława pod krawężniki betonowa z oporem (Wykonanie ławy z oporem z betonu C12/15 pod krawężnik betonowy = 0.062*12 = 0,744 m3)</t>
  </si>
  <si>
    <t>28 d.6</t>
  </si>
  <si>
    <t>KNR 2-31 0502-04</t>
  </si>
  <si>
    <t>D 08.02.01</t>
  </si>
  <si>
    <t>Chodniki z płyt betonowych 50x50x7 cm na podsypce cementowo-piaskowej z wypełnieniem spoin zaprawą piaskiem (Wykonanie nawierzchni chodnika z płyt betonowych gładkich 50x50x7 cm koloru jasnoszarego, na podsypce cementowo-piaskowej 1:4 gr. 4 cm z wypełnieniem spoin piaskiem)</t>
  </si>
  <si>
    <t>28' d.6</t>
  </si>
  <si>
    <t>KNR 2-31 0502-03 analogia</t>
  </si>
  <si>
    <t>Chodniki z płyt betonowych 35x35x5 cm na podsypce cementowo-piaskowej z wypełnieniem spoin piaskiem (Wykonanie nawierzchni chodnika (przed przejściem dla pieszych) z płyt betonowych 30x30x8 cm o fakturze ostrzegawczej koloru żółtego, na podsypce cementowo-piaskowej 1:4 gr. 3 cm z wypełnieniem spoin piaskiem - 5 m2)</t>
  </si>
  <si>
    <t>28'' d.6</t>
  </si>
  <si>
    <t>Chodniki z płyt betonowych 35x35x5 cm na podsypce cementowo-piaskowej z wypełnieniem spoin piaskiem (Wykonanie nawierzchni chodnika (w obszarze przejścia dla pieszych) z płyt betonowych 30x30x8 cm o fakturze kierunkowej koloru białego, na podsypce cementowo-piaskowej 1:4 gr. 3 cm z wypełnieniem spoin piaskiem - 1 m2)</t>
  </si>
  <si>
    <t>29 d.6</t>
  </si>
  <si>
    <t>KNR 2-31 0407-05</t>
  </si>
  <si>
    <t>D 08.03.01</t>
  </si>
  <si>
    <t>Obrzeża betonowe o wymiarach 30x8 cm na podsypce cementowo-piaskowej z wypełnieniem spoin zaprawą cementową (Obrzeża betonowe o wymiarach 8x30x100 cm na podsypce cementowo - piaskowej 1:4 gr. 3 cm i ławie z oporem z betonu C12/15, łączenia obrzeży na "pióro i wpust" - obramowanie chodnika (strona prawa))</t>
  </si>
  <si>
    <t>29' d.6</t>
  </si>
  <si>
    <t>KNR 2-31 0402-04 analogia</t>
  </si>
  <si>
    <t>Ława pod krawężniki betonowa z oporem (Wykonanie ławy z oporem z betonu C12/15 pod obrzeża = 0.039*28 = 1.092 m3)</t>
  </si>
  <si>
    <t>Frezowanie nawierzchni bitumicznej o gr. 4 cm z wywozem materiału z rozbiórki na odl. do 1 km (Wykonanie frezowania nawierzchni asfaltowych na zimno: śr. gr. w-wy 4 cm (do wywozu na Bazę Materiałową ZDM) Frezowanie mechanicznie nawierzchni z mieszanek mineralno-asfaltowych na ul. Droga Dębińska (gr. warstwy 4.0 cm))</t>
  </si>
  <si>
    <t>Frezowanie nawierzchni bitumicznej o gr. do 4 cm z wywozem materiału z rozbiórki na odl. do 1 km (Usunięcie z jezdni istniejącego oznakowania poziomego Likwidacja istniejącego oznakowania poziomego technologią waterjet + powierzchniowe zamknięcie)</t>
  </si>
  <si>
    <t>Branża elektryczna</t>
  </si>
  <si>
    <t>Majątek (ZDM Poznań)</t>
  </si>
  <si>
    <t>Lp</t>
  </si>
  <si>
    <t>Opis i wyliczenia</t>
  </si>
  <si>
    <t>1.1</t>
  </si>
  <si>
    <t>Montaż oświetlenia drogowego. Specyfikacja techniczna STWiORB nr D-07.07.01</t>
  </si>
  <si>
    <t>45316110-9</t>
  </si>
  <si>
    <t>KNR-W 2-01 
0702-0202</t>
  </si>
  <si>
    <t>Kopanie koparkami podsiębiernymi rowów dla kabli o głębokości do 0,8 m i
szerokości dna do 0.4 m w gruncie kat. III-IV
15</t>
  </si>
  <si>
    <t>Mechaniczne zasypywanie spycharkami rowów dla kabli o głębokości do 0.8 m 
i szerokości dna do 0.4 m w gruncie kat. III-IV
15</t>
  </si>
  <si>
    <t>KNR-W 2-01
0705-0203</t>
  </si>
  <si>
    <t>Ręczne kopanie rowów dla kabli o głębokości do 0,8 m i szerokości dna do 0.4 w gruncie kat III
5</t>
  </si>
  <si>
    <t>KNR-W 2-01
0701-0202</t>
  </si>
  <si>
    <t>Ręczne zasypywanie rowów dla kabli o głębokości do 0.8 m i szerokości dna do 0.4 m w gruncie kat. III
5</t>
  </si>
  <si>
    <t>Nasypanie warsty piasku na dnie rowu kablowego o szer. Do 0,4 m
20*2</t>
  </si>
  <si>
    <t>KNR-W 2-01
0704-0203</t>
  </si>
  <si>
    <t>KNNR 5
0706-01</t>
  </si>
  <si>
    <t>1
d 1.1</t>
  </si>
  <si>
    <t>2
d 1.1</t>
  </si>
  <si>
    <t>3
d 1.1</t>
  </si>
  <si>
    <t>4
d 1.1</t>
  </si>
  <si>
    <t>5
d 1.1</t>
  </si>
  <si>
    <t>6
d 1.1</t>
  </si>
  <si>
    <t>7
d 1.1</t>
  </si>
  <si>
    <t>8
d 1.1</t>
  </si>
  <si>
    <t>9
d 1.1</t>
  </si>
  <si>
    <t>10
d 1.1</t>
  </si>
  <si>
    <t>11
d 1.1</t>
  </si>
  <si>
    <t>12
d 1.1</t>
  </si>
  <si>
    <t>13
d 1.1</t>
  </si>
  <si>
    <t>14
d 1.1</t>
  </si>
  <si>
    <t>15
d. 1.1</t>
  </si>
  <si>
    <t>16
d 1.1</t>
  </si>
  <si>
    <t>17
d 1.1</t>
  </si>
  <si>
    <t>18
d 1.1</t>
  </si>
  <si>
    <t>Wykopy pionowe ręczne dla urządzenia przeciskowego wraz z jego zasypaniem
w gruncie nienawodnionym kat.III-IV
4</t>
  </si>
  <si>
    <t>KNNR 5
0724-02</t>
  </si>
  <si>
    <t>Przewierty mechaniczne dla rury o śr.do 110 mm pod obiektami - Przecisk pod drogą</t>
  </si>
  <si>
    <t>KNNR 5
0723-02</t>
  </si>
  <si>
    <t>Układanie uziomów w rowach kablowych</t>
  </si>
  <si>
    <t>KNNR 5
0907-06</t>
  </si>
  <si>
    <t>Mechaniczne pogrążanie uziomów pionowych prętowych w gruncie kat III</t>
  </si>
  <si>
    <t>KNNR 5
0907-05</t>
  </si>
  <si>
    <t>Układanie kabli o masie do 0.5 kg/m w rowach kablowych ręcznie - YAKY 4x25</t>
  </si>
  <si>
    <t>KNNR 5
0707-01</t>
  </si>
  <si>
    <t>Układanie folii kablowej nad kablem w rowie</t>
  </si>
  <si>
    <t>kalk. Własna</t>
  </si>
  <si>
    <t>opaski kablowe</t>
  </si>
  <si>
    <t>Montaż głowic kablowych - zarobienie na sucho końca kabla Al 5-żyłowego o przekroju do 50 mm2 na napięcie do 1 kV o izolacji i powłoce z tworzyw sztucznych</t>
  </si>
  <si>
    <t>KNNR 5-10
0603-07</t>
  </si>
  <si>
    <t>Montaż i stawianie słupów oświetleniowych o masie do 100 kg- słup stalowy ocynkowany lub aluminiowy anodowany, h=5 m</t>
  </si>
  <si>
    <t>KNNR 5 
1001-01</t>
  </si>
  <si>
    <t>Zabezpieczenie podziemnej części słupów</t>
  </si>
  <si>
    <t>KNNR 5
11415-02</t>
  </si>
  <si>
    <t>KNNR 5
1003-02</t>
  </si>
  <si>
    <t>Montaż przewodów do opraw oświetleniowych - wciąganie w słupy, rury osłonowe
i wysięgniki przy wysokości latarń do 5 m</t>
  </si>
  <si>
    <t>kpl. Przew.</t>
  </si>
  <si>
    <t>Montaż wysięgników rurowych o masie do 15 kg na słupie - wysięgnik 1 m</t>
  </si>
  <si>
    <t>KNNR 5
1002-01</t>
  </si>
  <si>
    <t>Montaż opraw oświetlenia zewnętrznego na słupie - LED 14.4 W, II klasa ochronności</t>
  </si>
  <si>
    <t>KNNR 5
1004-01</t>
  </si>
  <si>
    <t>19
d 1.1</t>
  </si>
  <si>
    <t>20
d 1.1</t>
  </si>
  <si>
    <t>21
d 1.1</t>
  </si>
  <si>
    <t>1.2</t>
  </si>
  <si>
    <t>Badania Pomontażowe</t>
  </si>
  <si>
    <t>KNNR- W 9
1110-03</t>
  </si>
  <si>
    <t>KNR 2-01
0103-01</t>
  </si>
  <si>
    <t>KNR 5-13
0801-04</t>
  </si>
  <si>
    <t>Malowanie znaków, liter i cyfr o wys. 2-5 cm</t>
  </si>
  <si>
    <t>Wycinka gałęzi wokół latarń</t>
  </si>
  <si>
    <t>Transport wewnętrzny kruszywa,kamienia i gruntu na odległość do 20.0 km</t>
  </si>
  <si>
    <t>t</t>
  </si>
  <si>
    <t>22
d 1.2</t>
  </si>
  <si>
    <t>23
 d 1.3</t>
  </si>
  <si>
    <t>24
d 1.2</t>
  </si>
  <si>
    <t>25
d 1.2</t>
  </si>
  <si>
    <t>26
d 1.2</t>
  </si>
  <si>
    <t>27
d 1.2</t>
  </si>
  <si>
    <t>Sprawdzenie i pomiar 1-fazowego obwodu elektrycznego niskiego napięcia</t>
  </si>
  <si>
    <t>pomiar</t>
  </si>
  <si>
    <t>Badanie linii kablowej nn - kabel 4-żyłowy</t>
  </si>
  <si>
    <t>odc</t>
  </si>
  <si>
    <t>Badania i pomiary instalacji uziemiającej (pierwszy pomiar)</t>
  </si>
  <si>
    <t>Badania i pomiary instalacji skuteczności zerowania (pierwszy pomiar)</t>
  </si>
  <si>
    <t>Pomiary natężenia oświetlenia - pierwszy komplet 5 pomiarów dokonywanych na stanowisku</t>
  </si>
  <si>
    <t>kpl. Po m.</t>
  </si>
  <si>
    <t>KNNR 5
1301-01</t>
  </si>
  <si>
    <t>KNNR 5
1304-01</t>
  </si>
  <si>
    <t>KNNR 5
1302-03</t>
  </si>
  <si>
    <t>KNNR 5
1304-05</t>
  </si>
  <si>
    <t>KNR 13-21
301-03</t>
  </si>
  <si>
    <t>KNR 13-21
0301-04</t>
  </si>
  <si>
    <t>Pomiary natężenia oświetlenia - każdy dalszy komplet pomiarów dokonywanych  na tym samym stanowisku</t>
  </si>
  <si>
    <t>2.</t>
  </si>
  <si>
    <t>Majątek (ENEA Oświetlenie)</t>
  </si>
  <si>
    <t>2.1</t>
  </si>
  <si>
    <t>28
d 2.1</t>
  </si>
  <si>
    <t>29
d 2.1</t>
  </si>
  <si>
    <t>30
 d 2.1</t>
  </si>
  <si>
    <t>31
d 2.1</t>
  </si>
  <si>
    <t>32
d 2.1</t>
  </si>
  <si>
    <t>33
d 2.1</t>
  </si>
  <si>
    <t>Montaż szafy z tworzywa na słupie, wraz z zabezpieczeniem</t>
  </si>
  <si>
    <t>KNR 5-10
1106-01</t>
  </si>
  <si>
    <t>KNNR 5
0713-01</t>
  </si>
  <si>
    <t>Układanie kabli o masie do 0.5 kg/m w rurach, pustakach lub kanałach zamkniętych - YAKY 4x25</t>
  </si>
  <si>
    <t>2.2</t>
  </si>
  <si>
    <t>Badania pomontażowe</t>
  </si>
  <si>
    <t>KNNR 5-
1304-05</t>
  </si>
  <si>
    <t>RAZEM</t>
  </si>
  <si>
    <t>Cena Jednostkowa</t>
  </si>
  <si>
    <t>Branża drogowa</t>
  </si>
  <si>
    <t>Branża</t>
  </si>
  <si>
    <t>Suma z kosztorysu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</si>
</sst>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49" fontId="0" fillId="0" borderId="0" xfId="0" applyNumberFormat="1"/>
    <xf numFmtId="16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0" xfId="0" applyFont="1"/>
    <xf numFmtId="164" fontId="1" fillId="0" borderId="1" xfId="0" applyNumberFormat="1" applyFont="1" applyBorder="1" applyAlignment="1">
      <alignment horizontal="center" vertical="top"/>
    </xf>
    <xf numFmtId="164" fontId="0" fillId="0" borderId="1" xfId="0" applyNumberFormat="1" applyBorder="1"/>
    <xf numFmtId="164" fontId="1" fillId="0" borderId="4" xfId="0" applyNumberFormat="1" applyFont="1" applyFill="1" applyBorder="1" applyAlignment="1"/>
    <xf numFmtId="49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topLeftCell="A55" zoomScale="60" zoomScaleNormal="60" workbookViewId="0">
      <selection activeCell="O76" sqref="O76"/>
    </sheetView>
  </sheetViews>
  <sheetFormatPr defaultRowHeight="15" x14ac:dyDescent="0.25"/>
  <cols>
    <col min="2" max="2" width="18.140625" customWidth="1"/>
    <col min="3" max="3" width="13.28515625" customWidth="1"/>
    <col min="4" max="4" width="48.5703125" customWidth="1"/>
    <col min="6" max="6" width="9.140625" style="13"/>
    <col min="7" max="7" width="10.85546875" customWidth="1"/>
    <col min="8" max="8" width="13.5703125" customWidth="1"/>
  </cols>
  <sheetData>
    <row r="1" spans="1:8" x14ac:dyDescent="0.25">
      <c r="B1" s="2"/>
      <c r="C1" s="2"/>
      <c r="D1" s="2"/>
      <c r="E1" s="1"/>
    </row>
    <row r="2" spans="1:8" x14ac:dyDescent="0.25">
      <c r="B2" s="2"/>
      <c r="C2" s="2"/>
      <c r="D2" s="2"/>
      <c r="E2" s="1"/>
    </row>
    <row r="3" spans="1:8" ht="30" x14ac:dyDescent="0.25">
      <c r="A3" s="3" t="s">
        <v>0</v>
      </c>
      <c r="B3" s="4" t="s">
        <v>1</v>
      </c>
      <c r="C3" s="4" t="s">
        <v>2</v>
      </c>
      <c r="D3" s="4" t="s">
        <v>3</v>
      </c>
      <c r="E3" s="3" t="s">
        <v>4</v>
      </c>
      <c r="F3" s="26" t="s">
        <v>5</v>
      </c>
      <c r="G3" s="3" t="s">
        <v>6</v>
      </c>
      <c r="H3" s="3" t="s">
        <v>7</v>
      </c>
    </row>
    <row r="4" spans="1:8" ht="45" x14ac:dyDescent="0.25">
      <c r="A4" s="5">
        <v>1</v>
      </c>
      <c r="B4" s="6" t="s">
        <v>8</v>
      </c>
      <c r="C4" s="6"/>
      <c r="D4" s="20" t="s">
        <v>9</v>
      </c>
      <c r="E4" s="21"/>
      <c r="F4" s="21"/>
      <c r="G4" s="21"/>
      <c r="H4" s="22"/>
    </row>
    <row r="5" spans="1:8" ht="105" x14ac:dyDescent="0.25">
      <c r="A5" s="5" t="s">
        <v>10</v>
      </c>
      <c r="B5" s="6" t="s">
        <v>11</v>
      </c>
      <c r="C5" s="6" t="s">
        <v>12</v>
      </c>
      <c r="D5" s="6" t="s">
        <v>13</v>
      </c>
      <c r="E5" s="7" t="s">
        <v>14</v>
      </c>
      <c r="F5" s="27">
        <v>0.02</v>
      </c>
      <c r="G5" s="8"/>
      <c r="H5" s="5">
        <f>F5*G5</f>
        <v>0</v>
      </c>
    </row>
    <row r="6" spans="1:8" ht="90" x14ac:dyDescent="0.25">
      <c r="A6" s="5" t="s">
        <v>15</v>
      </c>
      <c r="B6" s="6" t="s">
        <v>16</v>
      </c>
      <c r="C6" s="6" t="s">
        <v>17</v>
      </c>
      <c r="D6" s="6" t="s">
        <v>18</v>
      </c>
      <c r="E6" s="7" t="s">
        <v>19</v>
      </c>
      <c r="F6" s="27">
        <v>5</v>
      </c>
      <c r="G6" s="5"/>
      <c r="H6" s="5">
        <f t="shared" ref="H6:H60" si="0">F6*G6</f>
        <v>0</v>
      </c>
    </row>
    <row r="7" spans="1:8" ht="105" x14ac:dyDescent="0.25">
      <c r="A7" s="5" t="s">
        <v>20</v>
      </c>
      <c r="B7" s="6" t="s">
        <v>21</v>
      </c>
      <c r="C7" s="6" t="s">
        <v>17</v>
      </c>
      <c r="D7" s="6" t="s">
        <v>22</v>
      </c>
      <c r="E7" s="7" t="s">
        <v>23</v>
      </c>
      <c r="F7" s="27">
        <v>28</v>
      </c>
      <c r="G7" s="5"/>
      <c r="H7" s="5">
        <f t="shared" si="0"/>
        <v>0</v>
      </c>
    </row>
    <row r="8" spans="1:8" ht="75" x14ac:dyDescent="0.25">
      <c r="A8" s="5" t="s">
        <v>24</v>
      </c>
      <c r="B8" s="6" t="s">
        <v>25</v>
      </c>
      <c r="C8" s="6" t="s">
        <v>17</v>
      </c>
      <c r="D8" s="6" t="s">
        <v>26</v>
      </c>
      <c r="E8" s="7" t="s">
        <v>23</v>
      </c>
      <c r="F8" s="27">
        <v>14</v>
      </c>
      <c r="G8" s="5"/>
      <c r="H8" s="5">
        <f t="shared" si="0"/>
        <v>0</v>
      </c>
    </row>
    <row r="9" spans="1:8" ht="105" x14ac:dyDescent="0.25">
      <c r="A9" s="5" t="s">
        <v>27</v>
      </c>
      <c r="B9" s="6" t="s">
        <v>28</v>
      </c>
      <c r="C9" s="6" t="s">
        <v>29</v>
      </c>
      <c r="D9" s="6" t="s">
        <v>30</v>
      </c>
      <c r="E9" s="7" t="s">
        <v>31</v>
      </c>
      <c r="F9" s="27">
        <v>45</v>
      </c>
      <c r="G9" s="5"/>
      <c r="H9" s="5">
        <f t="shared" si="0"/>
        <v>0</v>
      </c>
    </row>
    <row r="10" spans="1:8" ht="90" x14ac:dyDescent="0.25">
      <c r="A10" s="5" t="s">
        <v>32</v>
      </c>
      <c r="B10" s="6" t="s">
        <v>33</v>
      </c>
      <c r="C10" s="6" t="s">
        <v>29</v>
      </c>
      <c r="D10" s="6" t="s">
        <v>34</v>
      </c>
      <c r="E10" s="7" t="s">
        <v>35</v>
      </c>
      <c r="F10" s="27">
        <v>9</v>
      </c>
      <c r="G10" s="5"/>
      <c r="H10" s="5">
        <f t="shared" si="0"/>
        <v>0</v>
      </c>
    </row>
    <row r="11" spans="1:8" ht="90" x14ac:dyDescent="0.25">
      <c r="A11" s="5" t="s">
        <v>36</v>
      </c>
      <c r="B11" s="6" t="s">
        <v>37</v>
      </c>
      <c r="C11" s="6" t="s">
        <v>38</v>
      </c>
      <c r="D11" s="6" t="s">
        <v>39</v>
      </c>
      <c r="E11" s="7" t="s">
        <v>31</v>
      </c>
      <c r="F11" s="27">
        <v>4</v>
      </c>
      <c r="G11" s="5"/>
      <c r="H11" s="5">
        <f t="shared" si="0"/>
        <v>0</v>
      </c>
    </row>
    <row r="12" spans="1:8" ht="90" x14ac:dyDescent="0.25">
      <c r="A12" s="5" t="s">
        <v>40</v>
      </c>
      <c r="B12" s="6" t="s">
        <v>41</v>
      </c>
      <c r="C12" s="6" t="s">
        <v>38</v>
      </c>
      <c r="D12" s="6" t="s">
        <v>42</v>
      </c>
      <c r="E12" s="7" t="s">
        <v>31</v>
      </c>
      <c r="F12" s="27">
        <v>4</v>
      </c>
      <c r="G12" s="5"/>
      <c r="H12" s="5">
        <f t="shared" si="0"/>
        <v>0</v>
      </c>
    </row>
    <row r="13" spans="1:8" ht="75" x14ac:dyDescent="0.25">
      <c r="A13" s="5" t="s">
        <v>43</v>
      </c>
      <c r="B13" s="6" t="s">
        <v>44</v>
      </c>
      <c r="C13" s="6" t="s">
        <v>38</v>
      </c>
      <c r="D13" s="6" t="s">
        <v>45</v>
      </c>
      <c r="E13" s="7" t="s">
        <v>23</v>
      </c>
      <c r="F13" s="27">
        <v>4</v>
      </c>
      <c r="G13" s="5"/>
      <c r="H13" s="5">
        <f t="shared" si="0"/>
        <v>0</v>
      </c>
    </row>
    <row r="14" spans="1:8" ht="75" x14ac:dyDescent="0.25">
      <c r="A14" s="5" t="s">
        <v>46</v>
      </c>
      <c r="B14" s="6" t="s">
        <v>47</v>
      </c>
      <c r="C14" s="6" t="s">
        <v>38</v>
      </c>
      <c r="D14" s="6" t="s">
        <v>48</v>
      </c>
      <c r="E14" s="7" t="s">
        <v>35</v>
      </c>
      <c r="F14" s="27">
        <v>0.32</v>
      </c>
      <c r="G14" s="5"/>
      <c r="H14" s="5">
        <f t="shared" si="0"/>
        <v>0</v>
      </c>
    </row>
    <row r="15" spans="1:8" ht="45" x14ac:dyDescent="0.25">
      <c r="A15" s="5" t="s">
        <v>49</v>
      </c>
      <c r="B15" s="6" t="s">
        <v>50</v>
      </c>
      <c r="C15" s="6" t="s">
        <v>38</v>
      </c>
      <c r="D15" s="6" t="s">
        <v>51</v>
      </c>
      <c r="E15" s="7" t="s">
        <v>35</v>
      </c>
      <c r="F15" s="27">
        <v>1.3</v>
      </c>
      <c r="G15" s="5"/>
      <c r="H15" s="5">
        <f t="shared" si="0"/>
        <v>0</v>
      </c>
    </row>
    <row r="16" spans="1:8" ht="60" x14ac:dyDescent="0.25">
      <c r="A16" s="5" t="s">
        <v>52</v>
      </c>
      <c r="B16" s="6" t="s">
        <v>53</v>
      </c>
      <c r="C16" s="6" t="s">
        <v>38</v>
      </c>
      <c r="D16" s="6" t="s">
        <v>54</v>
      </c>
      <c r="E16" s="7" t="s">
        <v>35</v>
      </c>
      <c r="F16" s="27">
        <v>1.3</v>
      </c>
      <c r="G16" s="5"/>
      <c r="H16" s="5">
        <f t="shared" si="0"/>
        <v>0</v>
      </c>
    </row>
    <row r="17" spans="1:8" ht="45" x14ac:dyDescent="0.25">
      <c r="A17" s="5" t="s">
        <v>55</v>
      </c>
      <c r="B17" s="6" t="s">
        <v>56</v>
      </c>
      <c r="C17" s="6" t="s">
        <v>38</v>
      </c>
      <c r="D17" s="6" t="s">
        <v>57</v>
      </c>
      <c r="E17" s="7" t="s">
        <v>35</v>
      </c>
      <c r="F17" s="27">
        <v>1.3</v>
      </c>
      <c r="G17" s="5"/>
      <c r="H17" s="5">
        <f t="shared" si="0"/>
        <v>0</v>
      </c>
    </row>
    <row r="18" spans="1:8" ht="60" x14ac:dyDescent="0.25">
      <c r="A18" s="5" t="s">
        <v>58</v>
      </c>
      <c r="B18" s="6" t="s">
        <v>59</v>
      </c>
      <c r="C18" s="6" t="s">
        <v>38</v>
      </c>
      <c r="D18" s="6" t="s">
        <v>60</v>
      </c>
      <c r="E18" s="7" t="s">
        <v>23</v>
      </c>
      <c r="F18" s="27">
        <v>7.8</v>
      </c>
      <c r="G18" s="5"/>
      <c r="H18" s="5">
        <f t="shared" si="0"/>
        <v>0</v>
      </c>
    </row>
    <row r="19" spans="1:8" ht="60" x14ac:dyDescent="0.25">
      <c r="A19" s="5" t="s">
        <v>61</v>
      </c>
      <c r="B19" s="6" t="s">
        <v>62</v>
      </c>
      <c r="C19" s="6" t="s">
        <v>38</v>
      </c>
      <c r="D19" s="6" t="s">
        <v>63</v>
      </c>
      <c r="E19" s="7" t="s">
        <v>31</v>
      </c>
      <c r="F19" s="27">
        <v>4</v>
      </c>
      <c r="G19" s="5"/>
      <c r="H19" s="5">
        <f t="shared" si="0"/>
        <v>0</v>
      </c>
    </row>
    <row r="20" spans="1:8" ht="60" x14ac:dyDescent="0.25">
      <c r="A20" s="5" t="s">
        <v>64</v>
      </c>
      <c r="B20" s="6" t="s">
        <v>65</v>
      </c>
      <c r="C20" s="6" t="s">
        <v>38</v>
      </c>
      <c r="D20" s="6" t="s">
        <v>66</v>
      </c>
      <c r="E20" s="7" t="s">
        <v>31</v>
      </c>
      <c r="F20" s="27">
        <v>3</v>
      </c>
      <c r="G20" s="5"/>
      <c r="H20" s="5">
        <f t="shared" si="0"/>
        <v>0</v>
      </c>
    </row>
    <row r="21" spans="1:8" ht="60" x14ac:dyDescent="0.25">
      <c r="A21" s="5" t="s">
        <v>67</v>
      </c>
      <c r="B21" s="6" t="s">
        <v>68</v>
      </c>
      <c r="C21" s="6" t="s">
        <v>38</v>
      </c>
      <c r="D21" s="6" t="s">
        <v>69</v>
      </c>
      <c r="E21" s="7" t="s">
        <v>31</v>
      </c>
      <c r="F21" s="27">
        <v>3</v>
      </c>
      <c r="G21" s="5"/>
      <c r="H21" s="5">
        <f t="shared" si="0"/>
        <v>0</v>
      </c>
    </row>
    <row r="22" spans="1:8" ht="45" customHeight="1" x14ac:dyDescent="0.25">
      <c r="A22" s="5">
        <v>2</v>
      </c>
      <c r="B22" s="6" t="s">
        <v>70</v>
      </c>
      <c r="C22" s="6"/>
      <c r="D22" s="14" t="s">
        <v>71</v>
      </c>
      <c r="E22" s="15"/>
      <c r="F22" s="15"/>
      <c r="G22" s="16"/>
      <c r="H22" s="5"/>
    </row>
    <row r="23" spans="1:8" ht="120" x14ac:dyDescent="0.25">
      <c r="A23" s="5" t="s">
        <v>72</v>
      </c>
      <c r="B23" s="6" t="s">
        <v>73</v>
      </c>
      <c r="C23" s="6" t="s">
        <v>74</v>
      </c>
      <c r="D23" s="6" t="s">
        <v>75</v>
      </c>
      <c r="E23" s="7" t="s">
        <v>31</v>
      </c>
      <c r="F23" s="27">
        <v>46</v>
      </c>
      <c r="G23" s="5"/>
      <c r="H23" s="5">
        <f t="shared" si="0"/>
        <v>0</v>
      </c>
    </row>
    <row r="24" spans="1:8" ht="75" x14ac:dyDescent="0.25">
      <c r="A24" s="5" t="s">
        <v>76</v>
      </c>
      <c r="B24" s="6" t="s">
        <v>77</v>
      </c>
      <c r="C24" s="6" t="s">
        <v>74</v>
      </c>
      <c r="D24" s="6" t="s">
        <v>78</v>
      </c>
      <c r="E24" s="7" t="s">
        <v>35</v>
      </c>
      <c r="F24" s="27">
        <v>18</v>
      </c>
      <c r="G24" s="5"/>
      <c r="H24" s="5">
        <f t="shared" si="0"/>
        <v>0</v>
      </c>
    </row>
    <row r="25" spans="1:8" ht="30" x14ac:dyDescent="0.25">
      <c r="A25" s="5" t="s">
        <v>79</v>
      </c>
      <c r="B25" s="6" t="s">
        <v>80</v>
      </c>
      <c r="C25" s="6" t="s">
        <v>74</v>
      </c>
      <c r="D25" s="6" t="s">
        <v>81</v>
      </c>
      <c r="E25" s="7" t="s">
        <v>35</v>
      </c>
      <c r="F25" s="27">
        <v>11</v>
      </c>
      <c r="G25" s="5"/>
      <c r="H25" s="5">
        <f t="shared" si="0"/>
        <v>0</v>
      </c>
    </row>
    <row r="26" spans="1:8" ht="30" x14ac:dyDescent="0.25">
      <c r="A26" s="5" t="s">
        <v>82</v>
      </c>
      <c r="B26" s="6" t="s">
        <v>83</v>
      </c>
      <c r="C26" s="6" t="s">
        <v>74</v>
      </c>
      <c r="D26" s="6" t="s">
        <v>84</v>
      </c>
      <c r="E26" s="7" t="s">
        <v>35</v>
      </c>
      <c r="F26" s="27">
        <v>11</v>
      </c>
      <c r="G26" s="5"/>
      <c r="H26" s="5">
        <f t="shared" si="0"/>
        <v>0</v>
      </c>
    </row>
    <row r="27" spans="1:8" ht="90" x14ac:dyDescent="0.25">
      <c r="A27" s="5" t="s">
        <v>85</v>
      </c>
      <c r="B27" s="6" t="s">
        <v>86</v>
      </c>
      <c r="C27" s="6" t="s">
        <v>74</v>
      </c>
      <c r="D27" s="6" t="s">
        <v>87</v>
      </c>
      <c r="E27" s="7" t="s">
        <v>31</v>
      </c>
      <c r="F27" s="27">
        <v>4</v>
      </c>
      <c r="G27" s="5"/>
      <c r="H27" s="5">
        <f t="shared" si="0"/>
        <v>0</v>
      </c>
    </row>
    <row r="28" spans="1:8" ht="90" x14ac:dyDescent="0.25">
      <c r="A28" s="5" t="s">
        <v>88</v>
      </c>
      <c r="B28" s="6" t="s">
        <v>89</v>
      </c>
      <c r="C28" s="6" t="s">
        <v>90</v>
      </c>
      <c r="D28" s="6" t="s">
        <v>91</v>
      </c>
      <c r="E28" s="7" t="s">
        <v>31</v>
      </c>
      <c r="F28" s="27">
        <v>46</v>
      </c>
      <c r="G28" s="5"/>
      <c r="H28" s="5">
        <f t="shared" si="0"/>
        <v>0</v>
      </c>
    </row>
    <row r="29" spans="1:8" ht="120" x14ac:dyDescent="0.25">
      <c r="A29" s="5" t="s">
        <v>92</v>
      </c>
      <c r="B29" s="6" t="s">
        <v>93</v>
      </c>
      <c r="C29" s="6" t="s">
        <v>94</v>
      </c>
      <c r="D29" s="6" t="s">
        <v>95</v>
      </c>
      <c r="E29" s="7" t="s">
        <v>31</v>
      </c>
      <c r="F29" s="27">
        <v>46</v>
      </c>
      <c r="G29" s="5"/>
      <c r="H29" s="5">
        <f t="shared" si="0"/>
        <v>0</v>
      </c>
    </row>
    <row r="30" spans="1:8" ht="105" x14ac:dyDescent="0.25">
      <c r="A30" s="5" t="s">
        <v>96</v>
      </c>
      <c r="B30" s="6" t="s">
        <v>93</v>
      </c>
      <c r="C30" s="6" t="s">
        <v>94</v>
      </c>
      <c r="D30" s="6" t="s">
        <v>97</v>
      </c>
      <c r="E30" s="7" t="s">
        <v>31</v>
      </c>
      <c r="F30" s="27">
        <v>4</v>
      </c>
      <c r="G30" s="5"/>
      <c r="H30" s="5">
        <f t="shared" si="0"/>
        <v>0</v>
      </c>
    </row>
    <row r="31" spans="1:8" ht="45" customHeight="1" x14ac:dyDescent="0.25">
      <c r="A31" s="5">
        <v>3</v>
      </c>
      <c r="B31" s="6" t="s">
        <v>70</v>
      </c>
      <c r="C31" s="6"/>
      <c r="D31" s="17" t="s">
        <v>98</v>
      </c>
      <c r="E31" s="18"/>
      <c r="F31" s="18"/>
      <c r="G31" s="18"/>
      <c r="H31" s="19"/>
    </row>
    <row r="32" spans="1:8" ht="120" x14ac:dyDescent="0.25">
      <c r="A32" s="5" t="s">
        <v>99</v>
      </c>
      <c r="B32" s="6" t="s">
        <v>100</v>
      </c>
      <c r="C32" s="6" t="s">
        <v>101</v>
      </c>
      <c r="D32" s="6" t="s">
        <v>102</v>
      </c>
      <c r="E32" s="7" t="s">
        <v>31</v>
      </c>
      <c r="F32" s="27">
        <v>14</v>
      </c>
      <c r="G32" s="5"/>
      <c r="H32" s="5">
        <f t="shared" si="0"/>
        <v>0</v>
      </c>
    </row>
    <row r="33" spans="1:8" ht="105" x14ac:dyDescent="0.25">
      <c r="A33" s="5" t="s">
        <v>103</v>
      </c>
      <c r="B33" s="6" t="s">
        <v>104</v>
      </c>
      <c r="C33" s="6" t="s">
        <v>105</v>
      </c>
      <c r="D33" s="6" t="s">
        <v>182</v>
      </c>
      <c r="E33" s="7" t="s">
        <v>31</v>
      </c>
      <c r="F33" s="27">
        <v>14</v>
      </c>
      <c r="G33" s="5"/>
      <c r="H33" s="5">
        <f t="shared" si="0"/>
        <v>0</v>
      </c>
    </row>
    <row r="34" spans="1:8" ht="90" x14ac:dyDescent="0.25">
      <c r="A34" s="5" t="s">
        <v>106</v>
      </c>
      <c r="B34" s="6" t="s">
        <v>107</v>
      </c>
      <c r="C34" s="6" t="s">
        <v>105</v>
      </c>
      <c r="D34" s="6" t="s">
        <v>108</v>
      </c>
      <c r="E34" s="7" t="s">
        <v>35</v>
      </c>
      <c r="F34" s="27">
        <v>5.6</v>
      </c>
      <c r="G34" s="5"/>
      <c r="H34" s="5">
        <f t="shared" si="0"/>
        <v>0</v>
      </c>
    </row>
    <row r="35" spans="1:8" ht="120" x14ac:dyDescent="0.25">
      <c r="A35" s="5" t="s">
        <v>109</v>
      </c>
      <c r="B35" s="6" t="s">
        <v>110</v>
      </c>
      <c r="C35" s="6" t="s">
        <v>111</v>
      </c>
      <c r="D35" s="6" t="s">
        <v>112</v>
      </c>
      <c r="E35" s="7" t="s">
        <v>31</v>
      </c>
      <c r="F35" s="27">
        <v>4</v>
      </c>
      <c r="G35" s="5"/>
      <c r="H35" s="5">
        <f t="shared" si="0"/>
        <v>0</v>
      </c>
    </row>
    <row r="36" spans="1:8" ht="30" customHeight="1" x14ac:dyDescent="0.25">
      <c r="A36" s="5">
        <v>4</v>
      </c>
      <c r="B36" s="6" t="s">
        <v>113</v>
      </c>
      <c r="C36" s="6"/>
      <c r="D36" s="17" t="s">
        <v>114</v>
      </c>
      <c r="E36" s="18"/>
      <c r="F36" s="18"/>
      <c r="G36" s="18"/>
      <c r="H36" s="19"/>
    </row>
    <row r="37" spans="1:8" ht="75" x14ac:dyDescent="0.25">
      <c r="A37" s="5" t="s">
        <v>115</v>
      </c>
      <c r="B37" s="6" t="s">
        <v>116</v>
      </c>
      <c r="C37" s="6" t="s">
        <v>117</v>
      </c>
      <c r="D37" s="6" t="s">
        <v>118</v>
      </c>
      <c r="E37" s="7" t="s">
        <v>31</v>
      </c>
      <c r="F37" s="27">
        <v>25</v>
      </c>
      <c r="G37" s="5"/>
      <c r="H37" s="5">
        <f t="shared" si="0"/>
        <v>0</v>
      </c>
    </row>
    <row r="38" spans="1:8" ht="90" x14ac:dyDescent="0.25">
      <c r="A38" s="5" t="s">
        <v>119</v>
      </c>
      <c r="B38" s="6" t="s">
        <v>120</v>
      </c>
      <c r="C38" s="6" t="s">
        <v>117</v>
      </c>
      <c r="D38" s="6" t="s">
        <v>121</v>
      </c>
      <c r="E38" s="7" t="s">
        <v>31</v>
      </c>
      <c r="F38" s="27">
        <v>40</v>
      </c>
      <c r="G38" s="5"/>
      <c r="H38" s="5">
        <f t="shared" si="0"/>
        <v>0</v>
      </c>
    </row>
    <row r="39" spans="1:8" ht="75" customHeight="1" x14ac:dyDescent="0.25">
      <c r="A39" s="5">
        <v>5</v>
      </c>
      <c r="B39" s="6" t="s">
        <v>70</v>
      </c>
      <c r="C39" s="6"/>
      <c r="D39" s="17" t="s">
        <v>122</v>
      </c>
      <c r="E39" s="18"/>
      <c r="F39" s="18"/>
      <c r="G39" s="18"/>
      <c r="H39" s="19"/>
    </row>
    <row r="40" spans="1:8" ht="150" x14ac:dyDescent="0.25">
      <c r="A40" s="5" t="s">
        <v>123</v>
      </c>
      <c r="B40" s="6" t="s">
        <v>124</v>
      </c>
      <c r="C40" s="6" t="s">
        <v>125</v>
      </c>
      <c r="D40" s="6" t="s">
        <v>126</v>
      </c>
      <c r="E40" s="7" t="s">
        <v>31</v>
      </c>
      <c r="F40" s="27">
        <v>27.21</v>
      </c>
      <c r="G40" s="5"/>
      <c r="H40" s="5">
        <f t="shared" si="0"/>
        <v>0</v>
      </c>
    </row>
    <row r="41" spans="1:8" ht="45" x14ac:dyDescent="0.25">
      <c r="A41" s="5" t="s">
        <v>127</v>
      </c>
      <c r="B41" s="6" t="s">
        <v>56</v>
      </c>
      <c r="C41" s="6" t="s">
        <v>125</v>
      </c>
      <c r="D41" s="6" t="s">
        <v>128</v>
      </c>
      <c r="E41" s="7" t="s">
        <v>129</v>
      </c>
      <c r="F41" s="27">
        <v>25</v>
      </c>
      <c r="G41" s="5"/>
      <c r="H41" s="5">
        <f t="shared" si="0"/>
        <v>0</v>
      </c>
    </row>
    <row r="42" spans="1:8" ht="45" x14ac:dyDescent="0.25">
      <c r="A42" s="5" t="s">
        <v>130</v>
      </c>
      <c r="B42" s="6" t="s">
        <v>56</v>
      </c>
      <c r="C42" s="6" t="s">
        <v>125</v>
      </c>
      <c r="D42" s="6" t="s">
        <v>131</v>
      </c>
      <c r="E42" s="7" t="s">
        <v>129</v>
      </c>
      <c r="F42" s="27">
        <v>2</v>
      </c>
      <c r="G42" s="8"/>
      <c r="H42" s="5">
        <f t="shared" si="0"/>
        <v>0</v>
      </c>
    </row>
    <row r="43" spans="1:8" ht="90" x14ac:dyDescent="0.25">
      <c r="A43" s="5" t="s">
        <v>132</v>
      </c>
      <c r="B43" s="6" t="s">
        <v>133</v>
      </c>
      <c r="C43" s="6" t="s">
        <v>125</v>
      </c>
      <c r="D43" s="6" t="s">
        <v>134</v>
      </c>
      <c r="E43" s="7" t="s">
        <v>19</v>
      </c>
      <c r="F43" s="27">
        <v>6</v>
      </c>
      <c r="G43" s="5"/>
      <c r="H43" s="5">
        <f t="shared" si="0"/>
        <v>0</v>
      </c>
    </row>
    <row r="44" spans="1:8" ht="90" x14ac:dyDescent="0.25">
      <c r="A44" s="5" t="s">
        <v>135</v>
      </c>
      <c r="B44" s="6" t="s">
        <v>136</v>
      </c>
      <c r="C44" s="6" t="s">
        <v>125</v>
      </c>
      <c r="D44" s="6" t="s">
        <v>183</v>
      </c>
      <c r="E44" s="7" t="s">
        <v>31</v>
      </c>
      <c r="F44" s="27">
        <v>4</v>
      </c>
      <c r="G44" s="5"/>
      <c r="H44" s="5">
        <f t="shared" si="0"/>
        <v>0</v>
      </c>
    </row>
    <row r="45" spans="1:8" ht="75" x14ac:dyDescent="0.25">
      <c r="A45" s="5" t="s">
        <v>137</v>
      </c>
      <c r="B45" s="6" t="s">
        <v>138</v>
      </c>
      <c r="C45" s="6" t="s">
        <v>139</v>
      </c>
      <c r="D45" s="6" t="s">
        <v>140</v>
      </c>
      <c r="E45" s="7" t="s">
        <v>19</v>
      </c>
      <c r="F45" s="27">
        <v>7</v>
      </c>
      <c r="G45" s="5"/>
      <c r="H45" s="5">
        <f t="shared" si="0"/>
        <v>0</v>
      </c>
    </row>
    <row r="46" spans="1:8" ht="75" x14ac:dyDescent="0.25">
      <c r="A46" s="5" t="s">
        <v>141</v>
      </c>
      <c r="B46" s="6" t="s">
        <v>138</v>
      </c>
      <c r="C46" s="6" t="s">
        <v>139</v>
      </c>
      <c r="D46" s="6" t="s">
        <v>142</v>
      </c>
      <c r="E46" s="7" t="s">
        <v>19</v>
      </c>
      <c r="F46" s="27">
        <v>1</v>
      </c>
      <c r="G46" s="5"/>
      <c r="H46" s="5">
        <f t="shared" si="0"/>
        <v>0</v>
      </c>
    </row>
    <row r="47" spans="1:8" ht="75" x14ac:dyDescent="0.25">
      <c r="A47" s="5" t="s">
        <v>143</v>
      </c>
      <c r="B47" s="6" t="s">
        <v>144</v>
      </c>
      <c r="C47" s="6" t="s">
        <v>139</v>
      </c>
      <c r="D47" s="6" t="s">
        <v>145</v>
      </c>
      <c r="E47" s="7" t="s">
        <v>19</v>
      </c>
      <c r="F47" s="27">
        <v>4</v>
      </c>
      <c r="G47" s="5"/>
      <c r="H47" s="5">
        <f t="shared" si="0"/>
        <v>0</v>
      </c>
    </row>
    <row r="48" spans="1:8" ht="75" x14ac:dyDescent="0.25">
      <c r="A48" s="5" t="s">
        <v>146</v>
      </c>
      <c r="B48" s="6" t="s">
        <v>144</v>
      </c>
      <c r="C48" s="6" t="s">
        <v>139</v>
      </c>
      <c r="D48" s="6" t="s">
        <v>147</v>
      </c>
      <c r="E48" s="7" t="s">
        <v>19</v>
      </c>
      <c r="F48" s="27">
        <v>4</v>
      </c>
      <c r="G48" s="5"/>
      <c r="H48" s="5">
        <f t="shared" si="0"/>
        <v>0</v>
      </c>
    </row>
    <row r="49" spans="1:8" ht="75" x14ac:dyDescent="0.25">
      <c r="A49" s="5" t="s">
        <v>148</v>
      </c>
      <c r="B49" s="6" t="s">
        <v>144</v>
      </c>
      <c r="C49" s="6" t="s">
        <v>139</v>
      </c>
      <c r="D49" s="6" t="s">
        <v>149</v>
      </c>
      <c r="E49" s="7" t="s">
        <v>19</v>
      </c>
      <c r="F49" s="27">
        <v>2</v>
      </c>
      <c r="G49" s="5"/>
      <c r="H49" s="5">
        <f t="shared" si="0"/>
        <v>0</v>
      </c>
    </row>
    <row r="50" spans="1:8" ht="75" x14ac:dyDescent="0.25">
      <c r="A50" s="5" t="s">
        <v>150</v>
      </c>
      <c r="B50" s="6" t="s">
        <v>151</v>
      </c>
      <c r="C50" s="6"/>
      <c r="D50" s="6" t="s">
        <v>152</v>
      </c>
      <c r="E50" s="7" t="s">
        <v>23</v>
      </c>
      <c r="F50" s="27">
        <v>18</v>
      </c>
      <c r="G50" s="5"/>
      <c r="H50" s="5">
        <f t="shared" si="0"/>
        <v>0</v>
      </c>
    </row>
    <row r="51" spans="1:8" ht="45" customHeight="1" x14ac:dyDescent="0.25">
      <c r="A51" s="5">
        <v>6</v>
      </c>
      <c r="B51" s="6" t="s">
        <v>70</v>
      </c>
      <c r="C51" s="6"/>
      <c r="D51" s="17" t="s">
        <v>153</v>
      </c>
      <c r="E51" s="18"/>
      <c r="F51" s="18"/>
      <c r="G51" s="18"/>
      <c r="H51" s="19"/>
    </row>
    <row r="52" spans="1:8" ht="90" x14ac:dyDescent="0.25">
      <c r="A52" s="5" t="s">
        <v>154</v>
      </c>
      <c r="B52" s="6" t="s">
        <v>155</v>
      </c>
      <c r="C52" s="6" t="s">
        <v>156</v>
      </c>
      <c r="D52" s="6" t="s">
        <v>157</v>
      </c>
      <c r="E52" s="7" t="s">
        <v>23</v>
      </c>
      <c r="F52" s="27">
        <v>6</v>
      </c>
      <c r="G52" s="5"/>
      <c r="H52" s="5">
        <f t="shared" si="0"/>
        <v>0</v>
      </c>
    </row>
    <row r="53" spans="1:8" ht="45" x14ac:dyDescent="0.25">
      <c r="A53" s="5" t="s">
        <v>158</v>
      </c>
      <c r="B53" s="6" t="s">
        <v>159</v>
      </c>
      <c r="C53" s="6" t="s">
        <v>156</v>
      </c>
      <c r="D53" s="6" t="s">
        <v>160</v>
      </c>
      <c r="E53" s="7" t="s">
        <v>35</v>
      </c>
      <c r="F53" s="27">
        <v>0.52800000000000002</v>
      </c>
      <c r="G53" s="5"/>
      <c r="H53" s="5">
        <f t="shared" si="0"/>
        <v>0</v>
      </c>
    </row>
    <row r="54" spans="1:8" ht="120" x14ac:dyDescent="0.25">
      <c r="A54" s="5" t="s">
        <v>161</v>
      </c>
      <c r="B54" s="6" t="s">
        <v>162</v>
      </c>
      <c r="C54" s="6" t="s">
        <v>156</v>
      </c>
      <c r="D54" s="6" t="s">
        <v>163</v>
      </c>
      <c r="E54" s="7" t="s">
        <v>23</v>
      </c>
      <c r="F54" s="27">
        <v>12</v>
      </c>
      <c r="G54" s="5"/>
      <c r="H54" s="5">
        <f t="shared" si="0"/>
        <v>0</v>
      </c>
    </row>
    <row r="55" spans="1:8" ht="45" x14ac:dyDescent="0.25">
      <c r="A55" s="5" t="s">
        <v>164</v>
      </c>
      <c r="B55" s="6" t="s">
        <v>159</v>
      </c>
      <c r="C55" s="6" t="s">
        <v>156</v>
      </c>
      <c r="D55" s="6" t="s">
        <v>165</v>
      </c>
      <c r="E55" s="7" t="s">
        <v>35</v>
      </c>
      <c r="F55" s="27">
        <v>0.74399999999999999</v>
      </c>
      <c r="G55" s="5"/>
      <c r="H55" s="5">
        <f t="shared" si="0"/>
        <v>0</v>
      </c>
    </row>
    <row r="56" spans="1:8" ht="105" x14ac:dyDescent="0.25">
      <c r="A56" s="5" t="s">
        <v>166</v>
      </c>
      <c r="B56" s="6" t="s">
        <v>167</v>
      </c>
      <c r="C56" s="6" t="s">
        <v>168</v>
      </c>
      <c r="D56" s="6" t="s">
        <v>169</v>
      </c>
      <c r="E56" s="7" t="s">
        <v>31</v>
      </c>
      <c r="F56" s="27">
        <v>40</v>
      </c>
      <c r="G56" s="5"/>
      <c r="H56" s="5">
        <f t="shared" si="0"/>
        <v>0</v>
      </c>
    </row>
    <row r="57" spans="1:8" ht="105" x14ac:dyDescent="0.25">
      <c r="A57" s="5" t="s">
        <v>170</v>
      </c>
      <c r="B57" s="6" t="s">
        <v>171</v>
      </c>
      <c r="C57" s="6" t="s">
        <v>168</v>
      </c>
      <c r="D57" s="6" t="s">
        <v>172</v>
      </c>
      <c r="E57" s="7" t="s">
        <v>31</v>
      </c>
      <c r="F57" s="27">
        <v>5</v>
      </c>
      <c r="G57" s="5"/>
      <c r="H57" s="5">
        <f t="shared" si="0"/>
        <v>0</v>
      </c>
    </row>
    <row r="58" spans="1:8" ht="105" x14ac:dyDescent="0.25">
      <c r="A58" s="5" t="s">
        <v>173</v>
      </c>
      <c r="B58" s="6" t="s">
        <v>171</v>
      </c>
      <c r="C58" s="6" t="s">
        <v>168</v>
      </c>
      <c r="D58" s="6" t="s">
        <v>174</v>
      </c>
      <c r="E58" s="7" t="s">
        <v>31</v>
      </c>
      <c r="F58" s="27">
        <v>1</v>
      </c>
      <c r="G58" s="5"/>
      <c r="H58" s="5">
        <f t="shared" si="0"/>
        <v>0</v>
      </c>
    </row>
    <row r="59" spans="1:8" ht="105" x14ac:dyDescent="0.25">
      <c r="A59" s="5" t="s">
        <v>175</v>
      </c>
      <c r="B59" s="6" t="s">
        <v>176</v>
      </c>
      <c r="C59" s="6" t="s">
        <v>177</v>
      </c>
      <c r="D59" s="6" t="s">
        <v>178</v>
      </c>
      <c r="E59" s="7" t="s">
        <v>23</v>
      </c>
      <c r="F59" s="27">
        <v>28</v>
      </c>
      <c r="G59" s="5"/>
      <c r="H59" s="5">
        <f t="shared" si="0"/>
        <v>0</v>
      </c>
    </row>
    <row r="60" spans="1:8" ht="45" x14ac:dyDescent="0.25">
      <c r="A60" s="5" t="s">
        <v>179</v>
      </c>
      <c r="B60" s="6" t="s">
        <v>180</v>
      </c>
      <c r="C60" s="6" t="s">
        <v>177</v>
      </c>
      <c r="D60" s="6" t="s">
        <v>181</v>
      </c>
      <c r="E60" s="7" t="s">
        <v>35</v>
      </c>
      <c r="F60" s="27">
        <v>1.0920000000000001</v>
      </c>
      <c r="G60" s="5"/>
      <c r="H60" s="5">
        <f t="shared" si="0"/>
        <v>0</v>
      </c>
    </row>
    <row r="61" spans="1:8" x14ac:dyDescent="0.25">
      <c r="A61" s="23"/>
      <c r="B61" s="24"/>
      <c r="C61" s="24"/>
      <c r="D61" s="24"/>
      <c r="E61" s="24"/>
      <c r="F61" s="28"/>
      <c r="G61" s="24" t="s">
        <v>294</v>
      </c>
      <c r="H61" s="24">
        <f>SUM(H5:H21,H23:H30,H32:H35,H37:H38,H40:H50,H52:H60)</f>
        <v>0</v>
      </c>
    </row>
    <row r="62" spans="1:8" x14ac:dyDescent="0.25">
      <c r="A62" s="10"/>
      <c r="B62" s="11"/>
    </row>
  </sheetData>
  <mergeCells count="6">
    <mergeCell ref="D4:H4"/>
    <mergeCell ref="D22:G22"/>
    <mergeCell ref="D31:H31"/>
    <mergeCell ref="D36:H36"/>
    <mergeCell ref="D39:H39"/>
    <mergeCell ref="D51:H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2E2E7-48B5-4FFB-8269-C776E3ECA9BE}">
  <dimension ref="A1:G41"/>
  <sheetViews>
    <sheetView topLeftCell="A34" workbookViewId="0">
      <selection activeCell="K6" sqref="K6"/>
    </sheetView>
  </sheetViews>
  <sheetFormatPr defaultRowHeight="15" x14ac:dyDescent="0.25"/>
  <cols>
    <col min="1" max="1" width="7" style="12" customWidth="1"/>
    <col min="2" max="2" width="15.85546875" customWidth="1"/>
    <col min="3" max="3" width="55.5703125" customWidth="1"/>
    <col min="5" max="5" width="12.5703125" style="13" customWidth="1"/>
    <col min="6" max="6" width="17.7109375" customWidth="1"/>
  </cols>
  <sheetData>
    <row r="1" spans="1:7" x14ac:dyDescent="0.25">
      <c r="A1" s="29" t="s">
        <v>186</v>
      </c>
      <c r="B1" s="30" t="s">
        <v>1</v>
      </c>
      <c r="C1" s="30" t="s">
        <v>187</v>
      </c>
      <c r="D1" s="30" t="s">
        <v>4</v>
      </c>
      <c r="E1" s="31" t="s">
        <v>5</v>
      </c>
      <c r="F1" s="30" t="s">
        <v>295</v>
      </c>
      <c r="G1" s="30" t="s">
        <v>7</v>
      </c>
    </row>
    <row r="2" spans="1:7" x14ac:dyDescent="0.25">
      <c r="A2" s="32">
        <v>1</v>
      </c>
      <c r="B2" s="5"/>
      <c r="C2" s="35" t="s">
        <v>185</v>
      </c>
      <c r="D2" s="36"/>
      <c r="E2" s="36"/>
      <c r="F2" s="36"/>
      <c r="G2" s="37"/>
    </row>
    <row r="3" spans="1:7" x14ac:dyDescent="0.25">
      <c r="A3" s="32" t="s">
        <v>188</v>
      </c>
      <c r="B3" s="5" t="s">
        <v>190</v>
      </c>
      <c r="C3" s="35" t="s">
        <v>189</v>
      </c>
      <c r="D3" s="36"/>
      <c r="E3" s="36"/>
      <c r="F3" s="36"/>
      <c r="G3" s="37"/>
    </row>
    <row r="4" spans="1:7" ht="60" x14ac:dyDescent="0.25">
      <c r="A4" s="33" t="s">
        <v>201</v>
      </c>
      <c r="B4" s="6" t="s">
        <v>191</v>
      </c>
      <c r="C4" s="6" t="s">
        <v>192</v>
      </c>
      <c r="D4" s="5" t="s">
        <v>23</v>
      </c>
      <c r="E4" s="27">
        <v>15</v>
      </c>
      <c r="F4" s="5"/>
      <c r="G4" s="5">
        <f>E4*F4</f>
        <v>0</v>
      </c>
    </row>
    <row r="5" spans="1:7" ht="60" x14ac:dyDescent="0.25">
      <c r="A5" s="33" t="s">
        <v>202</v>
      </c>
      <c r="B5" s="6" t="s">
        <v>194</v>
      </c>
      <c r="C5" s="6" t="s">
        <v>193</v>
      </c>
      <c r="D5" s="5" t="s">
        <v>23</v>
      </c>
      <c r="E5" s="27">
        <v>15</v>
      </c>
      <c r="F5" s="5"/>
      <c r="G5" s="5">
        <f t="shared" ref="G5:G40" si="0">E5*F5</f>
        <v>0</v>
      </c>
    </row>
    <row r="6" spans="1:7" ht="41.25" customHeight="1" x14ac:dyDescent="0.25">
      <c r="A6" s="33" t="s">
        <v>203</v>
      </c>
      <c r="B6" s="6" t="s">
        <v>196</v>
      </c>
      <c r="C6" s="6" t="s">
        <v>195</v>
      </c>
      <c r="D6" s="5" t="s">
        <v>23</v>
      </c>
      <c r="E6" s="27">
        <v>5</v>
      </c>
      <c r="F6" s="5"/>
      <c r="G6" s="5">
        <f t="shared" si="0"/>
        <v>0</v>
      </c>
    </row>
    <row r="7" spans="1:7" ht="45" x14ac:dyDescent="0.25">
      <c r="A7" s="33" t="s">
        <v>204</v>
      </c>
      <c r="B7" s="6" t="s">
        <v>199</v>
      </c>
      <c r="C7" s="6" t="s">
        <v>197</v>
      </c>
      <c r="D7" s="5" t="s">
        <v>23</v>
      </c>
      <c r="E7" s="27">
        <v>5</v>
      </c>
      <c r="F7" s="5"/>
      <c r="G7" s="5">
        <f t="shared" si="0"/>
        <v>0</v>
      </c>
    </row>
    <row r="8" spans="1:7" ht="45" x14ac:dyDescent="0.25">
      <c r="A8" s="33" t="s">
        <v>205</v>
      </c>
      <c r="B8" s="6" t="s">
        <v>200</v>
      </c>
      <c r="C8" s="6" t="s">
        <v>198</v>
      </c>
      <c r="D8" s="5" t="s">
        <v>23</v>
      </c>
      <c r="E8" s="27">
        <v>40</v>
      </c>
      <c r="F8" s="5"/>
      <c r="G8" s="5">
        <f t="shared" si="0"/>
        <v>0</v>
      </c>
    </row>
    <row r="9" spans="1:7" ht="60" x14ac:dyDescent="0.25">
      <c r="A9" s="33" t="s">
        <v>206</v>
      </c>
      <c r="B9" s="6" t="s">
        <v>220</v>
      </c>
      <c r="C9" s="6" t="s">
        <v>219</v>
      </c>
      <c r="D9" s="5" t="s">
        <v>35</v>
      </c>
      <c r="E9" s="27">
        <v>4</v>
      </c>
      <c r="F9" s="5"/>
      <c r="G9" s="5">
        <f t="shared" si="0"/>
        <v>0</v>
      </c>
    </row>
    <row r="10" spans="1:7" ht="30" x14ac:dyDescent="0.25">
      <c r="A10" s="33" t="s">
        <v>207</v>
      </c>
      <c r="B10" s="6" t="s">
        <v>222</v>
      </c>
      <c r="C10" s="5" t="s">
        <v>221</v>
      </c>
      <c r="D10" s="5" t="s">
        <v>23</v>
      </c>
      <c r="E10" s="27">
        <v>7.5</v>
      </c>
      <c r="F10" s="5"/>
      <c r="G10" s="5">
        <f t="shared" si="0"/>
        <v>0</v>
      </c>
    </row>
    <row r="11" spans="1:7" ht="30" x14ac:dyDescent="0.25">
      <c r="A11" s="33" t="s">
        <v>208</v>
      </c>
      <c r="B11" s="6" t="s">
        <v>224</v>
      </c>
      <c r="C11" s="5" t="s">
        <v>223</v>
      </c>
      <c r="D11" s="5" t="s">
        <v>23</v>
      </c>
      <c r="E11" s="27">
        <v>40</v>
      </c>
      <c r="F11" s="5"/>
      <c r="G11" s="5">
        <f t="shared" si="0"/>
        <v>0</v>
      </c>
    </row>
    <row r="12" spans="1:7" ht="30" x14ac:dyDescent="0.25">
      <c r="A12" s="33" t="s">
        <v>209</v>
      </c>
      <c r="B12" s="6" t="s">
        <v>226</v>
      </c>
      <c r="C12" s="5" t="s">
        <v>225</v>
      </c>
      <c r="D12" s="5" t="s">
        <v>23</v>
      </c>
      <c r="E12" s="27">
        <v>18</v>
      </c>
      <c r="F12" s="5"/>
      <c r="G12" s="5">
        <f t="shared" si="0"/>
        <v>0</v>
      </c>
    </row>
    <row r="13" spans="1:7" ht="30" x14ac:dyDescent="0.25">
      <c r="A13" s="33" t="s">
        <v>210</v>
      </c>
      <c r="B13" s="6" t="s">
        <v>228</v>
      </c>
      <c r="C13" s="6" t="s">
        <v>227</v>
      </c>
      <c r="D13" s="5" t="s">
        <v>23</v>
      </c>
      <c r="E13" s="27">
        <v>32</v>
      </c>
      <c r="F13" s="5"/>
      <c r="G13" s="5">
        <f t="shared" si="0"/>
        <v>0</v>
      </c>
    </row>
    <row r="14" spans="1:7" ht="30" x14ac:dyDescent="0.25">
      <c r="A14" s="33" t="s">
        <v>211</v>
      </c>
      <c r="B14" s="6" t="s">
        <v>230</v>
      </c>
      <c r="C14" s="5" t="s">
        <v>229</v>
      </c>
      <c r="D14" s="5" t="s">
        <v>23</v>
      </c>
      <c r="E14" s="27">
        <v>32</v>
      </c>
      <c r="F14" s="5"/>
      <c r="G14" s="5">
        <f t="shared" si="0"/>
        <v>0</v>
      </c>
    </row>
    <row r="15" spans="1:7" ht="30" x14ac:dyDescent="0.25">
      <c r="A15" s="33" t="s">
        <v>212</v>
      </c>
      <c r="B15" s="6" t="s">
        <v>230</v>
      </c>
      <c r="C15" s="5" t="s">
        <v>231</v>
      </c>
      <c r="D15" s="5" t="s">
        <v>23</v>
      </c>
      <c r="E15" s="27">
        <v>20</v>
      </c>
      <c r="F15" s="5"/>
      <c r="G15" s="5">
        <f t="shared" si="0"/>
        <v>0</v>
      </c>
    </row>
    <row r="16" spans="1:7" ht="30" x14ac:dyDescent="0.25">
      <c r="A16" s="33" t="s">
        <v>213</v>
      </c>
      <c r="B16" s="6" t="s">
        <v>233</v>
      </c>
      <c r="C16" s="5" t="s">
        <v>232</v>
      </c>
      <c r="D16" s="5" t="s">
        <v>129</v>
      </c>
      <c r="E16" s="27">
        <v>4</v>
      </c>
      <c r="F16" s="5"/>
      <c r="G16" s="5">
        <f t="shared" si="0"/>
        <v>0</v>
      </c>
    </row>
    <row r="17" spans="1:7" ht="30" x14ac:dyDescent="0.25">
      <c r="A17" s="33" t="s">
        <v>214</v>
      </c>
      <c r="B17" s="6" t="s">
        <v>235</v>
      </c>
      <c r="C17" s="5" t="s">
        <v>234</v>
      </c>
      <c r="D17" s="5" t="s">
        <v>129</v>
      </c>
      <c r="E17" s="27">
        <v>2</v>
      </c>
      <c r="F17" s="5"/>
      <c r="G17" s="5">
        <f t="shared" si="0"/>
        <v>0</v>
      </c>
    </row>
    <row r="18" spans="1:7" ht="30" x14ac:dyDescent="0.25">
      <c r="A18" s="33" t="s">
        <v>215</v>
      </c>
      <c r="B18" s="6" t="s">
        <v>237</v>
      </c>
      <c r="C18" s="5" t="s">
        <v>236</v>
      </c>
      <c r="D18" s="5" t="s">
        <v>31</v>
      </c>
      <c r="E18" s="27">
        <v>2.512</v>
      </c>
      <c r="F18" s="5"/>
      <c r="G18" s="5">
        <f t="shared" si="0"/>
        <v>0</v>
      </c>
    </row>
    <row r="19" spans="1:7" ht="45" x14ac:dyDescent="0.25">
      <c r="A19" s="33" t="s">
        <v>216</v>
      </c>
      <c r="B19" s="6" t="s">
        <v>238</v>
      </c>
      <c r="C19" s="6" t="s">
        <v>239</v>
      </c>
      <c r="D19" s="5" t="s">
        <v>240</v>
      </c>
      <c r="E19" s="27">
        <v>2</v>
      </c>
      <c r="F19" s="5"/>
      <c r="G19" s="5">
        <f t="shared" si="0"/>
        <v>0</v>
      </c>
    </row>
    <row r="20" spans="1:7" ht="30" x14ac:dyDescent="0.25">
      <c r="A20" s="33" t="s">
        <v>217</v>
      </c>
      <c r="B20" s="6" t="s">
        <v>242</v>
      </c>
      <c r="C20" s="5" t="s">
        <v>241</v>
      </c>
      <c r="D20" s="5" t="s">
        <v>129</v>
      </c>
      <c r="E20" s="27">
        <v>1</v>
      </c>
      <c r="F20" s="5"/>
      <c r="G20" s="5">
        <f t="shared" si="0"/>
        <v>0</v>
      </c>
    </row>
    <row r="21" spans="1:7" ht="30" x14ac:dyDescent="0.25">
      <c r="A21" s="33" t="s">
        <v>218</v>
      </c>
      <c r="B21" s="6" t="s">
        <v>244</v>
      </c>
      <c r="C21" s="5" t="s">
        <v>243</v>
      </c>
      <c r="D21" s="5" t="s">
        <v>129</v>
      </c>
      <c r="E21" s="27">
        <v>2</v>
      </c>
      <c r="F21" s="5"/>
      <c r="G21" s="5">
        <f t="shared" si="0"/>
        <v>0</v>
      </c>
    </row>
    <row r="22" spans="1:7" ht="30" x14ac:dyDescent="0.25">
      <c r="A22" s="33" t="s">
        <v>245</v>
      </c>
      <c r="B22" s="6" t="s">
        <v>250</v>
      </c>
      <c r="C22" s="5" t="s">
        <v>253</v>
      </c>
      <c r="D22" s="5" t="s">
        <v>129</v>
      </c>
      <c r="E22" s="27">
        <v>2</v>
      </c>
      <c r="F22" s="5"/>
      <c r="G22" s="5">
        <f t="shared" si="0"/>
        <v>0</v>
      </c>
    </row>
    <row r="23" spans="1:7" ht="30" x14ac:dyDescent="0.25">
      <c r="A23" s="33" t="s">
        <v>246</v>
      </c>
      <c r="B23" s="6" t="s">
        <v>251</v>
      </c>
      <c r="C23" s="5" t="s">
        <v>254</v>
      </c>
      <c r="D23" s="5" t="s">
        <v>129</v>
      </c>
      <c r="E23" s="27">
        <v>5</v>
      </c>
      <c r="F23" s="5"/>
      <c r="G23" s="5">
        <f t="shared" si="0"/>
        <v>0</v>
      </c>
    </row>
    <row r="24" spans="1:7" ht="30" x14ac:dyDescent="0.25">
      <c r="A24" s="33" t="s">
        <v>247</v>
      </c>
      <c r="B24" s="6" t="s">
        <v>252</v>
      </c>
      <c r="C24" s="5" t="s">
        <v>255</v>
      </c>
      <c r="D24" s="5" t="s">
        <v>256</v>
      </c>
      <c r="E24" s="27">
        <v>3.5</v>
      </c>
      <c r="F24" s="5"/>
      <c r="G24" s="5">
        <f t="shared" si="0"/>
        <v>0</v>
      </c>
    </row>
    <row r="25" spans="1:7" x14ac:dyDescent="0.25">
      <c r="A25" s="32" t="s">
        <v>248</v>
      </c>
      <c r="B25" s="35" t="s">
        <v>249</v>
      </c>
      <c r="C25" s="36"/>
      <c r="D25" s="36"/>
      <c r="E25" s="36"/>
      <c r="F25" s="36"/>
      <c r="G25" s="37"/>
    </row>
    <row r="26" spans="1:7" ht="30" x14ac:dyDescent="0.25">
      <c r="A26" s="33" t="s">
        <v>257</v>
      </c>
      <c r="B26" s="6" t="s">
        <v>271</v>
      </c>
      <c r="C26" s="5" t="s">
        <v>263</v>
      </c>
      <c r="D26" s="5" t="s">
        <v>264</v>
      </c>
      <c r="E26" s="27">
        <v>2</v>
      </c>
      <c r="F26" s="5"/>
      <c r="G26" s="5">
        <f t="shared" si="0"/>
        <v>0</v>
      </c>
    </row>
    <row r="27" spans="1:7" ht="30" x14ac:dyDescent="0.25">
      <c r="A27" s="33" t="s">
        <v>258</v>
      </c>
      <c r="B27" s="6" t="s">
        <v>273</v>
      </c>
      <c r="C27" s="5" t="s">
        <v>265</v>
      </c>
      <c r="D27" s="5" t="s">
        <v>266</v>
      </c>
      <c r="E27" s="27">
        <v>2</v>
      </c>
      <c r="F27" s="5"/>
      <c r="G27" s="5">
        <f t="shared" si="0"/>
        <v>0</v>
      </c>
    </row>
    <row r="28" spans="1:7" ht="30" x14ac:dyDescent="0.25">
      <c r="A28" s="33" t="s">
        <v>259</v>
      </c>
      <c r="B28" s="6" t="s">
        <v>272</v>
      </c>
      <c r="C28" s="5" t="s">
        <v>267</v>
      </c>
      <c r="D28" s="5" t="s">
        <v>19</v>
      </c>
      <c r="E28" s="27">
        <v>1</v>
      </c>
      <c r="F28" s="5"/>
      <c r="G28" s="5">
        <f t="shared" si="0"/>
        <v>0</v>
      </c>
    </row>
    <row r="29" spans="1:7" ht="30" x14ac:dyDescent="0.25">
      <c r="A29" s="33" t="s">
        <v>260</v>
      </c>
      <c r="B29" s="6" t="s">
        <v>274</v>
      </c>
      <c r="C29" s="5" t="s">
        <v>268</v>
      </c>
      <c r="D29" s="5" t="s">
        <v>129</v>
      </c>
      <c r="E29" s="27">
        <v>2</v>
      </c>
      <c r="F29" s="5"/>
      <c r="G29" s="5">
        <f t="shared" si="0"/>
        <v>0</v>
      </c>
    </row>
    <row r="30" spans="1:7" ht="30" x14ac:dyDescent="0.25">
      <c r="A30" s="33" t="s">
        <v>261</v>
      </c>
      <c r="B30" s="6" t="s">
        <v>275</v>
      </c>
      <c r="C30" s="5" t="s">
        <v>269</v>
      </c>
      <c r="D30" s="5" t="s">
        <v>270</v>
      </c>
      <c r="E30" s="27">
        <v>1</v>
      </c>
      <c r="F30" s="5"/>
      <c r="G30" s="5">
        <f t="shared" si="0"/>
        <v>0</v>
      </c>
    </row>
    <row r="31" spans="1:7" ht="30" x14ac:dyDescent="0.25">
      <c r="A31" s="33" t="s">
        <v>262</v>
      </c>
      <c r="B31" s="6" t="s">
        <v>276</v>
      </c>
      <c r="C31" s="5" t="s">
        <v>277</v>
      </c>
      <c r="D31" s="5" t="s">
        <v>270</v>
      </c>
      <c r="E31" s="27">
        <v>2</v>
      </c>
      <c r="F31" s="5"/>
      <c r="G31" s="5">
        <f t="shared" si="0"/>
        <v>0</v>
      </c>
    </row>
    <row r="32" spans="1:7" ht="30" customHeight="1" x14ac:dyDescent="0.25">
      <c r="A32" s="32" t="s">
        <v>278</v>
      </c>
      <c r="B32" s="5"/>
      <c r="C32" s="34" t="s">
        <v>279</v>
      </c>
      <c r="D32" s="34"/>
      <c r="E32" s="34"/>
      <c r="F32" s="5"/>
      <c r="G32" s="5">
        <f t="shared" si="0"/>
        <v>0</v>
      </c>
    </row>
    <row r="33" spans="1:7" x14ac:dyDescent="0.25">
      <c r="A33" s="32" t="s">
        <v>280</v>
      </c>
      <c r="B33" s="5" t="s">
        <v>190</v>
      </c>
      <c r="C33" s="35" t="s">
        <v>189</v>
      </c>
      <c r="D33" s="36"/>
      <c r="E33" s="36"/>
      <c r="F33" s="36"/>
      <c r="G33" s="37"/>
    </row>
    <row r="34" spans="1:7" ht="30" x14ac:dyDescent="0.25">
      <c r="A34" s="33" t="s">
        <v>281</v>
      </c>
      <c r="B34" s="6" t="s">
        <v>288</v>
      </c>
      <c r="C34" s="5" t="s">
        <v>287</v>
      </c>
      <c r="D34" s="5" t="s">
        <v>129</v>
      </c>
      <c r="E34" s="27">
        <v>1</v>
      </c>
      <c r="F34" s="5"/>
      <c r="G34" s="5">
        <f t="shared" si="0"/>
        <v>0</v>
      </c>
    </row>
    <row r="35" spans="1:7" ht="30" x14ac:dyDescent="0.25">
      <c r="A35" s="33" t="s">
        <v>282</v>
      </c>
      <c r="B35" s="6" t="s">
        <v>289</v>
      </c>
      <c r="C35" s="5" t="s">
        <v>290</v>
      </c>
      <c r="D35" s="5" t="s">
        <v>23</v>
      </c>
      <c r="E35" s="27">
        <v>5</v>
      </c>
      <c r="F35" s="5"/>
      <c r="G35" s="5">
        <f t="shared" si="0"/>
        <v>0</v>
      </c>
    </row>
    <row r="36" spans="1:7" ht="30" x14ac:dyDescent="0.25">
      <c r="A36" s="33" t="s">
        <v>283</v>
      </c>
      <c r="B36" s="6" t="s">
        <v>224</v>
      </c>
      <c r="C36" s="5" t="s">
        <v>223</v>
      </c>
      <c r="D36" s="5" t="s">
        <v>23</v>
      </c>
      <c r="E36" s="27">
        <v>5</v>
      </c>
      <c r="F36" s="5"/>
      <c r="G36" s="5">
        <f t="shared" si="0"/>
        <v>0</v>
      </c>
    </row>
    <row r="37" spans="1:7" ht="30" x14ac:dyDescent="0.25">
      <c r="A37" s="33" t="s">
        <v>284</v>
      </c>
      <c r="B37" s="6" t="s">
        <v>226</v>
      </c>
      <c r="C37" s="5" t="s">
        <v>225</v>
      </c>
      <c r="D37" s="5" t="s">
        <v>23</v>
      </c>
      <c r="E37" s="27">
        <v>45</v>
      </c>
      <c r="F37" s="5"/>
      <c r="G37" s="5">
        <f t="shared" si="0"/>
        <v>0</v>
      </c>
    </row>
    <row r="38" spans="1:7" x14ac:dyDescent="0.25">
      <c r="A38" s="33" t="s">
        <v>291</v>
      </c>
      <c r="B38" s="6"/>
      <c r="C38" s="35" t="s">
        <v>292</v>
      </c>
      <c r="D38" s="36"/>
      <c r="E38" s="36"/>
      <c r="F38" s="36"/>
      <c r="G38" s="37"/>
    </row>
    <row r="39" spans="1:7" ht="30" x14ac:dyDescent="0.25">
      <c r="A39" s="33" t="s">
        <v>285</v>
      </c>
      <c r="B39" s="6" t="s">
        <v>272</v>
      </c>
      <c r="C39" s="5" t="s">
        <v>267</v>
      </c>
      <c r="D39" s="5" t="s">
        <v>129</v>
      </c>
      <c r="E39" s="27">
        <v>1</v>
      </c>
      <c r="F39" s="5"/>
      <c r="G39" s="5">
        <f t="shared" si="0"/>
        <v>0</v>
      </c>
    </row>
    <row r="40" spans="1:7" ht="30" x14ac:dyDescent="0.25">
      <c r="A40" s="33" t="s">
        <v>286</v>
      </c>
      <c r="B40" s="6" t="s">
        <v>293</v>
      </c>
      <c r="C40" s="5" t="s">
        <v>268</v>
      </c>
      <c r="D40" s="5" t="s">
        <v>129</v>
      </c>
      <c r="E40" s="27">
        <v>1</v>
      </c>
      <c r="F40" s="5"/>
      <c r="G40" s="5">
        <f t="shared" si="0"/>
        <v>0</v>
      </c>
    </row>
    <row r="41" spans="1:7" x14ac:dyDescent="0.25">
      <c r="F41" s="25" t="s">
        <v>294</v>
      </c>
      <c r="G41" s="9">
        <f>SUM(G4:G24,G26:G31,G34:G37,G39:G40)</f>
        <v>0</v>
      </c>
    </row>
  </sheetData>
  <mergeCells count="6">
    <mergeCell ref="C38:G38"/>
    <mergeCell ref="B25:G25"/>
    <mergeCell ref="C3:G3"/>
    <mergeCell ref="C2:G2"/>
    <mergeCell ref="C32:E32"/>
    <mergeCell ref="C33:G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C01C6-9126-4077-8971-3BF40E4EC143}">
  <dimension ref="B1:C4"/>
  <sheetViews>
    <sheetView workbookViewId="0">
      <selection activeCell="B15" sqref="B15"/>
    </sheetView>
  </sheetViews>
  <sheetFormatPr defaultRowHeight="15" x14ac:dyDescent="0.25"/>
  <cols>
    <col min="2" max="2" width="18.7109375" customWidth="1"/>
    <col min="3" max="3" width="28" customWidth="1"/>
  </cols>
  <sheetData>
    <row r="1" spans="2:3" x14ac:dyDescent="0.25">
      <c r="B1" s="30" t="s">
        <v>297</v>
      </c>
      <c r="C1" s="30" t="s">
        <v>298</v>
      </c>
    </row>
    <row r="2" spans="2:3" x14ac:dyDescent="0.25">
      <c r="B2" s="38" t="s">
        <v>296</v>
      </c>
      <c r="C2" s="38">
        <f>'br. drogowa'!H61</f>
        <v>0</v>
      </c>
    </row>
    <row r="3" spans="2:3" x14ac:dyDescent="0.25">
      <c r="B3" s="39" t="s">
        <v>184</v>
      </c>
      <c r="C3" s="39">
        <f>'br. elektryczna'!G41</f>
        <v>0</v>
      </c>
    </row>
    <row r="4" spans="2:3" x14ac:dyDescent="0.25">
      <c r="B4" s="30" t="s">
        <v>294</v>
      </c>
      <c r="C4" s="5">
        <f>SUM(C2:C3)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br. drogowa</vt:lpstr>
      <vt:lpstr>br. elektryczna</vt:lpstr>
      <vt:lpstr>Zestawienie branży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Jurga</dc:creator>
  <cp:lastModifiedBy>Emilia Schulz</cp:lastModifiedBy>
  <dcterms:created xsi:type="dcterms:W3CDTF">2024-01-03T17:39:15Z</dcterms:created>
  <dcterms:modified xsi:type="dcterms:W3CDTF">2024-08-26T14:29:59Z</dcterms:modified>
</cp:coreProperties>
</file>