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B2B92375-222C-4DC3-9700-8F01ADFD3733}" xr6:coauthVersionLast="47" xr6:coauthVersionMax="47" xr10:uidLastSave="{00000000-0000-0000-0000-000000000000}"/>
  <bookViews>
    <workbookView xWindow="-120" yWindow="-18120" windowWidth="29040" windowHeight="17520" tabRatio="548" activeTab="1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2" l="1"/>
  <c r="F24" i="2"/>
  <c r="F23" i="2"/>
  <c r="F26" i="2" s="1"/>
  <c r="F20" i="2"/>
  <c r="F19" i="2"/>
  <c r="F18" i="2"/>
  <c r="F21" i="2" s="1"/>
  <c r="F17" i="2"/>
  <c r="F14" i="2"/>
  <c r="F13" i="2"/>
  <c r="F12" i="2"/>
  <c r="F11" i="2"/>
  <c r="F10" i="2"/>
  <c r="F9" i="2"/>
  <c r="F8" i="2"/>
  <c r="F7" i="2"/>
  <c r="F6" i="2"/>
  <c r="F15" i="2" l="1"/>
  <c r="F27" i="2" s="1"/>
  <c r="F28" i="2" s="1"/>
  <c r="F22" i="14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<sst xmlns="http://schemas.openxmlformats.org/spreadsheetml/2006/main" count="710" uniqueCount="78">
  <si>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</si>
  <si>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</si>
  <si>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</si>
  <si>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</si>
  <si>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</si>
  <si>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</si>
  <si>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</si>
  <si>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</si>
  <si>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</si>
  <si>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</si>
  <si>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</si>
  <si>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</si>
  <si>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</si>
  <si>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</si>
  <si>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</si>
  <si>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</si>
  <si>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</si>
  <si>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</si>
  <si>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</si>
  <si>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</si>
  <si>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</si>
  <si>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</si>
  <si>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</si>
  <si>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</si>
  <si>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</si>
  <si>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</si>
  <si>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</si>
  <si>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</si>
  <si>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</si>
  <si>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</si>
  <si>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</si>
  <si>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</si>
  <si>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</si>
  <si>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</si>
  <si>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</si>
  <si>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</si>
  <si>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</si>
  <si>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</si>
  <si>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</si>
  <si>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</si>
  <si>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</si>
  <si>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</si>
  <si>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</si>
  <si>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</si>
  <si>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</si>
  <si>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</si>
  <si>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</si>
  <si>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</si>
  <si>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</si>
  <si>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</si>
  <si>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</si>
  <si>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</si>
  <si>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</si>
  <si>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</si>
  <si>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</si>
  <si>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</si>
  <si>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</si>
  <si>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</si>
  <si>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</si>
  <si>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</si>
  <si>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</si>
  <si>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</si>
  <si>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</si>
  <si>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</si>
  <si>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grubowarstwowa masa chemoutwardzalna biała</t>
  </si>
  <si>
    <t>ilość [szt./metry]</t>
  </si>
  <si>
    <t>Urządzenia BRD</t>
  </si>
  <si>
    <t xml:space="preserve">Wysięgnik do znaków - montaż stały </t>
  </si>
  <si>
    <t>Znaki D-48</t>
  </si>
  <si>
    <t>1.8</t>
  </si>
  <si>
    <t>1.9</t>
  </si>
  <si>
    <t>Przestawienie słupków</t>
  </si>
  <si>
    <t>grubowarstwowa masa chemoutwardzalna czerwona</t>
  </si>
  <si>
    <t>2.4</t>
  </si>
  <si>
    <t>bariery blokujące 2000 mm (montaż stały) U-12b</t>
  </si>
  <si>
    <t>słupki blokujące sztywne (montaż stały) U-12c rozstaw co 2 m</t>
  </si>
  <si>
    <t>U-18b lustro drogowe prostokątne</t>
  </si>
  <si>
    <t xml:space="preserve">Zmiana organizacji ruchu na ulicach Pogodno i Promienista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</si>
</sst>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zoomScaleNormal="100" workbookViewId="0">
      <selection activeCell="B2" sqref="B2:F2"/>
    </sheetView>
  </sheetViews>
  <sheetFormatPr defaultColWidth="8.6640625" defaultRowHeight="14.4" x14ac:dyDescent="0.3"/>
  <cols>
    <col min="1" max="1" width="8.5546875" style="23" customWidth="1"/>
    <col min="2" max="2" width="82.6640625" customWidth="1"/>
    <col min="3" max="3" width="4.5546875" bestFit="1" customWidth="1"/>
    <col min="4" max="4" width="16.1093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5" t="s">
        <v>77</v>
      </c>
      <c r="C2" s="25"/>
      <c r="D2" s="25"/>
      <c r="E2" s="25"/>
      <c r="F2" s="25"/>
    </row>
    <row r="3" spans="1:6" x14ac:dyDescent="0.3">
      <c r="A3"/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65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61</v>
      </c>
      <c r="E6" s="7"/>
      <c r="F6" s="8">
        <f t="shared" ref="F6:F14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16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68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37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71</v>
      </c>
      <c r="C10" s="6" t="s">
        <v>11</v>
      </c>
      <c r="D10" s="6">
        <v>5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17</v>
      </c>
      <c r="C11" s="6" t="s">
        <v>11</v>
      </c>
      <c r="D11" s="6">
        <v>59</v>
      </c>
      <c r="E11" s="7"/>
      <c r="F11" s="8">
        <f>PRODUCT(D11*E11)</f>
        <v>0</v>
      </c>
    </row>
    <row r="12" spans="1:6" x14ac:dyDescent="0.3">
      <c r="A12" s="5" t="s">
        <v>50</v>
      </c>
      <c r="B12" s="6" t="s">
        <v>67</v>
      </c>
      <c r="C12" s="6" t="s">
        <v>11</v>
      </c>
      <c r="D12" s="6">
        <v>4</v>
      </c>
      <c r="E12" s="7"/>
      <c r="F12" s="8">
        <f t="shared" si="0"/>
        <v>0</v>
      </c>
    </row>
    <row r="13" spans="1:6" x14ac:dyDescent="0.3">
      <c r="A13" s="5" t="s">
        <v>69</v>
      </c>
      <c r="B13" s="6" t="s">
        <v>19</v>
      </c>
      <c r="C13" s="6" t="s">
        <v>11</v>
      </c>
      <c r="D13" s="6">
        <v>22</v>
      </c>
      <c r="E13" s="7"/>
      <c r="F13" s="8">
        <f t="shared" si="0"/>
        <v>0</v>
      </c>
    </row>
    <row r="14" spans="1:6" x14ac:dyDescent="0.3">
      <c r="A14" s="5" t="s">
        <v>70</v>
      </c>
      <c r="B14" s="6" t="s">
        <v>21</v>
      </c>
      <c r="C14" s="6" t="s">
        <v>11</v>
      </c>
      <c r="D14" s="6">
        <v>43</v>
      </c>
      <c r="E14" s="7"/>
      <c r="F14" s="8">
        <f t="shared" si="0"/>
        <v>0</v>
      </c>
    </row>
    <row r="15" spans="1:6" ht="15.6" x14ac:dyDescent="0.3">
      <c r="A15" s="5"/>
      <c r="B15" s="6"/>
      <c r="C15" s="6"/>
      <c r="D15" s="6"/>
      <c r="E15" s="9" t="s">
        <v>22</v>
      </c>
      <c r="F15" s="10">
        <f>SUM(F6:F14)</f>
        <v>0</v>
      </c>
    </row>
    <row r="16" spans="1:6" x14ac:dyDescent="0.3">
      <c r="A16" s="4" t="s">
        <v>23</v>
      </c>
      <c r="B16" s="4" t="s">
        <v>24</v>
      </c>
      <c r="C16" s="4"/>
      <c r="D16" s="4"/>
      <c r="E16" s="4"/>
      <c r="F16" s="4"/>
    </row>
    <row r="17" spans="1:6" x14ac:dyDescent="0.3">
      <c r="A17" s="5" t="s">
        <v>25</v>
      </c>
      <c r="B17" s="6" t="s">
        <v>64</v>
      </c>
      <c r="C17" s="12" t="s">
        <v>26</v>
      </c>
      <c r="D17" s="13">
        <v>280.08999999999997</v>
      </c>
      <c r="E17" s="13"/>
      <c r="F17" s="14">
        <f t="shared" ref="F17:F20" si="1">PRODUCT(D17*E17)</f>
        <v>0</v>
      </c>
    </row>
    <row r="18" spans="1:6" x14ac:dyDescent="0.3">
      <c r="A18" s="5" t="s">
        <v>27</v>
      </c>
      <c r="B18" s="6" t="s">
        <v>72</v>
      </c>
      <c r="C18" s="12" t="s">
        <v>26</v>
      </c>
      <c r="D18" s="13">
        <v>33.299999999999997</v>
      </c>
      <c r="E18" s="13"/>
      <c r="F18" s="14">
        <f t="shared" si="1"/>
        <v>0</v>
      </c>
    </row>
    <row r="19" spans="1:6" x14ac:dyDescent="0.3">
      <c r="A19" s="5" t="s">
        <v>62</v>
      </c>
      <c r="B19" s="6" t="s">
        <v>61</v>
      </c>
      <c r="C19" s="12" t="s">
        <v>26</v>
      </c>
      <c r="D19" s="13">
        <v>20.09</v>
      </c>
      <c r="E19" s="13"/>
      <c r="F19" s="14">
        <f t="shared" si="1"/>
        <v>0</v>
      </c>
    </row>
    <row r="20" spans="1:6" x14ac:dyDescent="0.3">
      <c r="A20" s="5" t="s">
        <v>73</v>
      </c>
      <c r="B20" s="6" t="s">
        <v>63</v>
      </c>
      <c r="C20" s="12" t="s">
        <v>26</v>
      </c>
      <c r="D20" s="13">
        <v>20.09</v>
      </c>
      <c r="E20" s="13"/>
      <c r="F20" s="14">
        <f t="shared" si="1"/>
        <v>0</v>
      </c>
    </row>
    <row r="21" spans="1:6" ht="15.6" x14ac:dyDescent="0.3">
      <c r="A21" s="5"/>
      <c r="B21" s="6"/>
      <c r="C21" s="6"/>
      <c r="D21" s="6"/>
      <c r="E21" s="9" t="s">
        <v>28</v>
      </c>
      <c r="F21" s="10">
        <f>SUM(F17:F20)</f>
        <v>0</v>
      </c>
    </row>
    <row r="22" spans="1:6" x14ac:dyDescent="0.3">
      <c r="A22" s="4" t="s">
        <v>29</v>
      </c>
      <c r="B22" s="4" t="s">
        <v>66</v>
      </c>
      <c r="C22" s="4"/>
      <c r="D22" s="4"/>
      <c r="E22" s="4"/>
      <c r="F22" s="4"/>
    </row>
    <row r="23" spans="1:6" x14ac:dyDescent="0.3">
      <c r="A23" s="6" t="s">
        <v>30</v>
      </c>
      <c r="B23" s="6" t="s">
        <v>74</v>
      </c>
      <c r="C23" s="16" t="s">
        <v>32</v>
      </c>
      <c r="D23" s="16">
        <v>13</v>
      </c>
      <c r="E23" s="17"/>
      <c r="F23" s="8">
        <f t="shared" ref="F23:F25" si="2">PRODUCT(D23*E23)</f>
        <v>0</v>
      </c>
    </row>
    <row r="24" spans="1:6" x14ac:dyDescent="0.3">
      <c r="A24" s="6" t="s">
        <v>33</v>
      </c>
      <c r="B24" s="6" t="s">
        <v>75</v>
      </c>
      <c r="C24" s="16" t="s">
        <v>32</v>
      </c>
      <c r="D24" s="21">
        <v>233</v>
      </c>
      <c r="E24" s="17"/>
      <c r="F24" s="8">
        <f t="shared" si="2"/>
        <v>0</v>
      </c>
    </row>
    <row r="25" spans="1:6" x14ac:dyDescent="0.3">
      <c r="A25" s="6" t="s">
        <v>35</v>
      </c>
      <c r="B25" s="6" t="s">
        <v>76</v>
      </c>
      <c r="C25" s="6" t="s">
        <v>11</v>
      </c>
      <c r="D25" s="6">
        <v>1</v>
      </c>
      <c r="E25" s="17"/>
      <c r="F25" s="8">
        <f t="shared" si="2"/>
        <v>0</v>
      </c>
    </row>
    <row r="26" spans="1:6" ht="15.6" x14ac:dyDescent="0.3">
      <c r="E26" s="9" t="s">
        <v>37</v>
      </c>
      <c r="F26" s="10">
        <f>SUM(F23:F25)</f>
        <v>0</v>
      </c>
    </row>
    <row r="27" spans="1:6" ht="15.6" x14ac:dyDescent="0.3">
      <c r="E27" s="9" t="s">
        <v>38</v>
      </c>
      <c r="F27" s="10">
        <f>SUM(F15,F21,F26)</f>
        <v>0</v>
      </c>
    </row>
    <row r="28" spans="1:6" ht="18" x14ac:dyDescent="0.35">
      <c r="A28"/>
      <c r="E28" s="18" t="s">
        <v>39</v>
      </c>
      <c r="F28" s="20">
        <f>F27*1.23</f>
        <v>0</v>
      </c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3"/>
  <sheetViews>
    <sheetView tabSelected="1" zoomScaleNormal="100" workbookViewId="0">
      <selection activeCell="C28" sqref="C28"/>
    </sheetView>
  </sheetViews>
  <sheetFormatPr defaultColWidth="8.6640625" defaultRowHeight="14.4" x14ac:dyDescent="0.3"/>
  <cols>
    <col min="1" max="1" width="8.5546875" style="23" customWidth="1"/>
    <col min="2" max="2" width="77.33203125" bestFit="1" customWidth="1"/>
    <col min="3" max="3" width="6.88671875" customWidth="1"/>
    <col min="4" max="4" width="16.109375" bestFit="1" customWidth="1"/>
    <col min="995" max="996" width="11.5546875" customWidth="1"/>
    <col min="1003" max="1006" width="11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77</v>
      </c>
      <c r="C2" s="25"/>
      <c r="D2" s="25"/>
      <c r="E2" s="25"/>
      <c r="F2" s="25"/>
    </row>
    <row r="3" spans="1:6" x14ac:dyDescent="0.3">
      <c r="A3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65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61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16</v>
      </c>
    </row>
    <row r="8" spans="1:6" x14ac:dyDescent="0.3">
      <c r="A8" s="5" t="s">
        <v>14</v>
      </c>
      <c r="B8" s="6" t="s">
        <v>68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37</v>
      </c>
    </row>
    <row r="10" spans="1:6" x14ac:dyDescent="0.3">
      <c r="A10" s="5" t="s">
        <v>18</v>
      </c>
      <c r="B10" s="6" t="s">
        <v>71</v>
      </c>
      <c r="C10" s="6" t="s">
        <v>11</v>
      </c>
      <c r="D10" s="6">
        <v>5</v>
      </c>
    </row>
    <row r="11" spans="1:6" x14ac:dyDescent="0.3">
      <c r="A11" s="5" t="s">
        <v>20</v>
      </c>
      <c r="B11" s="6" t="s">
        <v>17</v>
      </c>
      <c r="C11" s="6" t="s">
        <v>11</v>
      </c>
      <c r="D11" s="6">
        <v>59</v>
      </c>
    </row>
    <row r="12" spans="1:6" x14ac:dyDescent="0.3">
      <c r="A12" s="5" t="s">
        <v>50</v>
      </c>
      <c r="B12" s="6" t="s">
        <v>67</v>
      </c>
      <c r="C12" s="6" t="s">
        <v>11</v>
      </c>
      <c r="D12" s="6">
        <v>4</v>
      </c>
    </row>
    <row r="13" spans="1:6" x14ac:dyDescent="0.3">
      <c r="A13" s="5" t="s">
        <v>69</v>
      </c>
      <c r="B13" s="6" t="s">
        <v>19</v>
      </c>
      <c r="C13" s="6" t="s">
        <v>11</v>
      </c>
      <c r="D13" s="6">
        <v>22</v>
      </c>
    </row>
    <row r="14" spans="1:6" x14ac:dyDescent="0.3">
      <c r="A14" s="5" t="s">
        <v>70</v>
      </c>
      <c r="B14" s="6" t="s">
        <v>21</v>
      </c>
      <c r="C14" s="6" t="s">
        <v>11</v>
      </c>
      <c r="D14" s="6">
        <v>43</v>
      </c>
    </row>
    <row r="15" spans="1:6" x14ac:dyDescent="0.3">
      <c r="A15" s="4" t="s">
        <v>23</v>
      </c>
      <c r="B15" s="4" t="s">
        <v>24</v>
      </c>
      <c r="C15" s="4"/>
      <c r="D15" s="4"/>
    </row>
    <row r="16" spans="1:6" x14ac:dyDescent="0.3">
      <c r="A16" s="5" t="s">
        <v>25</v>
      </c>
      <c r="B16" s="6" t="s">
        <v>64</v>
      </c>
      <c r="C16" s="12" t="s">
        <v>26</v>
      </c>
      <c r="D16" s="13">
        <v>280.08999999999997</v>
      </c>
    </row>
    <row r="17" spans="1:4" x14ac:dyDescent="0.3">
      <c r="A17" s="5" t="s">
        <v>27</v>
      </c>
      <c r="B17" s="6" t="s">
        <v>72</v>
      </c>
      <c r="C17" s="12" t="s">
        <v>26</v>
      </c>
      <c r="D17" s="13">
        <v>33.299999999999997</v>
      </c>
    </row>
    <row r="18" spans="1:4" x14ac:dyDescent="0.3">
      <c r="A18" s="5" t="s">
        <v>62</v>
      </c>
      <c r="B18" s="6" t="s">
        <v>61</v>
      </c>
      <c r="C18" s="12" t="s">
        <v>26</v>
      </c>
      <c r="D18" s="13">
        <v>20.09</v>
      </c>
    </row>
    <row r="19" spans="1:4" x14ac:dyDescent="0.3">
      <c r="A19" s="5" t="s">
        <v>73</v>
      </c>
      <c r="B19" s="6" t="s">
        <v>63</v>
      </c>
      <c r="C19" s="12" t="s">
        <v>26</v>
      </c>
      <c r="D19" s="13">
        <v>20.09</v>
      </c>
    </row>
    <row r="20" spans="1:4" x14ac:dyDescent="0.3">
      <c r="A20" s="4" t="s">
        <v>29</v>
      </c>
      <c r="B20" s="4" t="s">
        <v>66</v>
      </c>
      <c r="C20" s="4"/>
      <c r="D20" s="4"/>
    </row>
    <row r="21" spans="1:4" x14ac:dyDescent="0.3">
      <c r="A21" s="6" t="s">
        <v>30</v>
      </c>
      <c r="B21" s="6" t="s">
        <v>74</v>
      </c>
      <c r="C21" s="16" t="s">
        <v>32</v>
      </c>
      <c r="D21" s="16">
        <v>13</v>
      </c>
    </row>
    <row r="22" spans="1:4" x14ac:dyDescent="0.3">
      <c r="A22" s="6" t="s">
        <v>33</v>
      </c>
      <c r="B22" s="6" t="s">
        <v>75</v>
      </c>
      <c r="C22" s="16" t="s">
        <v>32</v>
      </c>
      <c r="D22" s="21">
        <v>233</v>
      </c>
    </row>
    <row r="23" spans="1:4" x14ac:dyDescent="0.3">
      <c r="A23" s="6" t="s">
        <v>35</v>
      </c>
      <c r="B23" s="6" t="s">
        <v>76</v>
      </c>
      <c r="C23" s="6" t="s">
        <v>11</v>
      </c>
      <c r="D23" s="6">
        <v>1</v>
      </c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dcterms:created xsi:type="dcterms:W3CDTF">2020-08-11T08:10:12Z</dcterms:created>
  <dcterms:modified xsi:type="dcterms:W3CDTF">2024-07-26T11:59:13Z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