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<sst xmlns="http://schemas.openxmlformats.org/spreadsheetml/2006/main" count="121" uniqueCount="86">
  <si>
    <t>PRZEDMIAR - OFERTA</t>
  </si>
  <si>
    <t>REMONT NAWIERZCHNI CHODNIKA  OS. STAEFANA BATOREGO ( DZ. NR.189/95 ARK.16 OBR.53 PIATKOWO ) W POZNANIU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</si>
  <si>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</si>
  <si>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</si>
  <si>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</si>
  <si>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</si>
  <si>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</si>
  <si>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</si>
  <si>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</si>
  <si>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</si>
  <si>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</si>
  <si>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</si>
  <si>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</si>
  <si>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</si>
  <si>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 xml:space="preserve">ROBOTY ROZBIÓRKOWE </t>
  </si>
  <si>
    <t>Roboty remontowe - cięcie piłą nawierzchni bitumicznych na gł. 6-10 cm</t>
  </si>
  <si>
    <t>m</t>
  </si>
  <si>
    <t>m2</t>
  </si>
  <si>
    <t>Rozebranie chodników, wysepek przystankowych i przejść dla pieszych z płyt betonowych 50x50x7 cm na podsypce cementowo-piaskowej</t>
  </si>
  <si>
    <t>Rozebranie chodników, wysepek przystankowych i przejść dla pieszych z płyt betonowych 35x35x5 cm na podsypce cementowo-piaskowej</t>
  </si>
  <si>
    <t>Rozebranie krawężników betonowych 15x30 cm na podsypce piaskowej</t>
  </si>
  <si>
    <t>7</t>
  </si>
  <si>
    <t>Rozebranie obrzezy drogowych betonowych 10x25 cm</t>
  </si>
  <si>
    <t>8</t>
  </si>
  <si>
    <t>9</t>
  </si>
  <si>
    <t>Rozebranie ław pod krawężniki z betonu</t>
  </si>
  <si>
    <t>m3</t>
  </si>
  <si>
    <t>10</t>
  </si>
  <si>
    <t>Załadowanie gruzu koparko-ładowarką przy obsłudze na zmianę roboczą przez 3 samochody samowyładowcze</t>
  </si>
  <si>
    <t>11</t>
  </si>
  <si>
    <t xml:space="preserve">RAZEM 1 ROBOTY ROZBIÓRKOWE </t>
  </si>
  <si>
    <t>ROBOTY ZIEMNE</t>
  </si>
  <si>
    <t>12</t>
  </si>
  <si>
    <t>RAZEM 2 ROBOTY ZIEMNE</t>
  </si>
  <si>
    <t>ELEMENTY ULIC</t>
  </si>
  <si>
    <t>13</t>
  </si>
  <si>
    <t>Ława pod krawężniki betonowa z oporem</t>
  </si>
  <si>
    <t>14</t>
  </si>
  <si>
    <t>Ława pod krawężniki betonowa zwykła</t>
  </si>
  <si>
    <t>15</t>
  </si>
  <si>
    <t>Krawężniki betonowe wystające o wymiarach 15x30 cm na podsypce cementowo-piaskowej</t>
  </si>
  <si>
    <t>16</t>
  </si>
  <si>
    <t>Obrzeża betonowe o wymiarach 30x8 cm na podsypce cementowo-piaskowej z wypełnieniem spoin zaprawą cementową</t>
  </si>
  <si>
    <t>RAZEM 3 ELEMENTY ULIC</t>
  </si>
  <si>
    <t>PODBUDOWY</t>
  </si>
  <si>
    <t>17</t>
  </si>
  <si>
    <t>Mechaniczne profilowanie i zagęszczenie podłoża pod warstwy konstrukcyjne nawierzchni w gruncie kat. I-IV</t>
  </si>
  <si>
    <t>18</t>
  </si>
  <si>
    <t>Pielęgnacja piaskiem z polewaniem wodą podbudowy z mieszanki betonowej i z gruntu stabilizowanego cementem</t>
  </si>
  <si>
    <t>19</t>
  </si>
  <si>
    <t>Podbudowa betonowa bez dylatacji - grubość warstwy po zagęszczeniu 10 cm-BETON C8/10</t>
  </si>
  <si>
    <t>20</t>
  </si>
  <si>
    <t>Mechaniczne czyszczenie nawierzchni drogowej ulepszonej (bitum)</t>
  </si>
  <si>
    <t>21</t>
  </si>
  <si>
    <t>RAZEM 4 PODBUDOWY</t>
  </si>
  <si>
    <t>NAWIERZCHNIE BITUMICZNE</t>
  </si>
  <si>
    <t>22</t>
  </si>
  <si>
    <t>t</t>
  </si>
  <si>
    <t>RAZEM 5 NAWIERZCHNIE BITUMICZNE</t>
  </si>
  <si>
    <t>INNE NAWIERZCHNIE</t>
  </si>
  <si>
    <t>23</t>
  </si>
  <si>
    <t>24</t>
  </si>
  <si>
    <t>Chodniki z płyt betonowych 50x50x7 cm na podsypce cementowo-piaskowej z wypełnieniem spoin zaprawą cementową</t>
  </si>
  <si>
    <t>RAZEM 6 INNE NAWIERZCHNIE</t>
  </si>
  <si>
    <t>ROBOTY INNE</t>
  </si>
  <si>
    <t>25</t>
  </si>
  <si>
    <t>Regulacja pionowa studzienek dla zaworów wodociągowych i gazowych</t>
  </si>
  <si>
    <t>szt.</t>
  </si>
  <si>
    <t>26</t>
  </si>
  <si>
    <t>Montaż i Demontaż słupków stalowych</t>
  </si>
  <si>
    <t>27</t>
  </si>
  <si>
    <t>Odtworzenie zieleni</t>
  </si>
  <si>
    <t>RAZEM 7 ROBOTY INNE</t>
  </si>
  <si>
    <t>WARTOŚĆ KOSZTORYSU wartość netto</t>
  </si>
  <si>
    <t>PODATEK VAT 23%(zgodnie z obowiązującymi przepisami)</t>
  </si>
  <si>
    <t>WARTOŚĆ KOSZTORYSU wartość brutto</t>
  </si>
  <si>
    <t>Mechaniczna rozbiórka nawierzchni bitumicznej o gr. 12 cm z wywozem materiału z rozbiórki na odl.określoną przez oferenta</t>
  </si>
  <si>
    <t>Rozebranie obrzeży 8x30 cm na podsypce cem- piaskowej</t>
  </si>
  <si>
    <t>Wywiezienie gruzu z terenu rozbiórki przy mechanicznym załadowaniu i wyładowaniu samochodem samowyładowczym na odległość określoną przez oferenta</t>
  </si>
  <si>
    <t>Roboty ziemne wykonywane koparkami podsiębiernymi o poj. łyżki 0.40 m3 w gruncie kat. III z transportem urobku samochodami samowyładowczymi na odległość określoną przez oferenta</t>
  </si>
  <si>
    <t>Skropienie nawierzchni drogowej emulsją asfaltową</t>
  </si>
  <si>
    <t>Ułożenie nawierzchni z asfaltobetonu na gr 12 cm  w dwóch warstwach 7 i 5 cm na szerokość 0,5 m przy krawężniku</t>
  </si>
  <si>
    <r>
      <t>Chodniki z kostki brukowej betonowej o grubości 8 cm, prostokątnej 20x10 cm na podsypce cementowo-piaskowej- KOLOR CZERWONY-</t>
    </r>
    <r>
      <rPr>
        <b/>
        <sz val="11"/>
        <color indexed="8"/>
        <rFont val="Century Gothic"/>
        <family val="2"/>
      </rPr>
      <t xml:space="preserve"> 20% nowego materiału </t>
    </r>
  </si>
  <si>
    <r>
      <t xml:space="preserve">Rozebranie nawierzchni z betonowej kostki brukowej  na podsypce cementowo-piaskowej- </t>
    </r>
    <r>
      <rPr>
        <b/>
        <sz val="11"/>
        <color indexed="8"/>
        <rFont val="Century Gothic"/>
        <family val="2"/>
      </rPr>
      <t>odzysk 80  % do ponowmnego wbudowania</t>
    </r>
  </si>
  <si>
    <t xml:space="preserve">szt </t>
  </si>
  <si>
    <t>Zabezpieczenie drzew na czas prowadzenia robót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</si>
</sst>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_-* #,##0.00\ [$zł-415]_-;\-* #,##0.00\ [$zł-415]_-;_-* &quot;-&quot;??\ [$zł-415]_-;_-@_-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172" fontId="41" fillId="12" borderId="10" xfId="0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173" fontId="42" fillId="0" borderId="10" xfId="0" applyNumberFormat="1" applyFont="1" applyBorder="1" applyAlignment="1" applyProtection="1">
      <alignment vertical="center" wrapText="1"/>
      <protection/>
    </xf>
    <xf numFmtId="172" fontId="42" fillId="0" borderId="10" xfId="0" applyNumberFormat="1" applyFont="1" applyBorder="1" applyAlignment="1" applyProtection="1">
      <alignment vertical="center" wrapText="1"/>
      <protection/>
    </xf>
    <xf numFmtId="172" fontId="41" fillId="6" borderId="10" xfId="0" applyNumberFormat="1" applyFont="1" applyFill="1" applyBorder="1" applyAlignment="1" applyProtection="1">
      <alignment vertical="center" wrapText="1"/>
      <protection/>
    </xf>
    <xf numFmtId="172" fontId="41" fillId="18" borderId="10" xfId="0" applyNumberFormat="1" applyFont="1" applyFill="1" applyBorder="1" applyAlignment="1" applyProtection="1">
      <alignment vertical="center" wrapText="1"/>
      <protection/>
    </xf>
    <xf numFmtId="174" fontId="41" fillId="18" borderId="10" xfId="0" applyNumberFormat="1" applyFont="1" applyFill="1" applyBorder="1" applyAlignment="1" applyProtection="1">
      <alignment vertical="center" wrapText="1"/>
      <protection/>
    </xf>
    <xf numFmtId="0" fontId="41" fillId="18" borderId="10" xfId="0" applyFont="1" applyFill="1" applyBorder="1" applyAlignment="1">
      <alignment/>
    </xf>
    <xf numFmtId="0" fontId="42" fillId="18" borderId="10" xfId="0" applyFont="1" applyFill="1" applyBorder="1" applyAlignment="1">
      <alignment/>
    </xf>
    <xf numFmtId="174" fontId="41" fillId="18" borderId="10" xfId="58" applyNumberFormat="1" applyFont="1" applyFill="1" applyBorder="1" applyAlignment="1">
      <alignment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172" fontId="41" fillId="18" borderId="11" xfId="0" applyNumberFormat="1" applyFont="1" applyFill="1" applyBorder="1" applyAlignment="1" applyProtection="1">
      <alignment horizontal="left" vertical="center" wrapText="1"/>
      <protection/>
    </xf>
    <xf numFmtId="172" fontId="41" fillId="18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9"/>
  <sheetViews>
    <sheetView tabSelected="1" zoomScalePageLayoutView="0" workbookViewId="0" topLeftCell="A33">
      <selection activeCell="I48" sqref="I48"/>
    </sheetView>
  </sheetViews>
  <sheetFormatPr defaultColWidth="9.140625" defaultRowHeight="15"/>
  <cols>
    <col min="1" max="1" width="6.00390625" style="0" customWidth="1"/>
    <col min="2" max="2" width="57.140625" style="0" customWidth="1"/>
    <col min="3" max="6" width="14.28125" style="0" customWidth="1"/>
  </cols>
  <sheetData>
    <row r="1" spans="1:6" ht="19.5">
      <c r="A1" s="12" t="s">
        <v>0</v>
      </c>
      <c r="B1" s="12"/>
      <c r="C1" s="12"/>
      <c r="D1" s="12"/>
      <c r="E1" s="12"/>
      <c r="F1" s="12"/>
    </row>
    <row r="2" spans="1:6" ht="48.75" customHeight="1">
      <c r="A2" s="13" t="s">
        <v>1</v>
      </c>
      <c r="B2" s="13"/>
      <c r="C2" s="13"/>
      <c r="D2" s="13"/>
      <c r="E2" s="13"/>
      <c r="F2" s="13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33">
      <c r="A6" s="3" t="s">
        <v>8</v>
      </c>
      <c r="B6" s="3" t="s">
        <v>15</v>
      </c>
      <c r="C6" s="3" t="s">
        <v>16</v>
      </c>
      <c r="D6" s="4">
        <v>17</v>
      </c>
      <c r="E6" s="5"/>
      <c r="F6" s="5">
        <f aca="true" t="shared" si="0" ref="F6:F16">ROUND(D6*E6,2)</f>
        <v>0</v>
      </c>
    </row>
    <row r="7" spans="1:6" ht="49.5">
      <c r="A7" s="3" t="s">
        <v>9</v>
      </c>
      <c r="B7" s="3" t="s">
        <v>76</v>
      </c>
      <c r="C7" s="3" t="s">
        <v>17</v>
      </c>
      <c r="D7" s="4">
        <v>8</v>
      </c>
      <c r="E7" s="5"/>
      <c r="F7" s="5">
        <f t="shared" si="0"/>
        <v>0</v>
      </c>
    </row>
    <row r="8" spans="1:6" ht="49.5">
      <c r="A8" s="3" t="s">
        <v>10</v>
      </c>
      <c r="B8" s="3" t="s">
        <v>18</v>
      </c>
      <c r="C8" s="3" t="s">
        <v>17</v>
      </c>
      <c r="D8" s="4">
        <v>162.5</v>
      </c>
      <c r="E8" s="5"/>
      <c r="F8" s="5">
        <f t="shared" si="0"/>
        <v>0</v>
      </c>
    </row>
    <row r="9" spans="1:6" ht="49.5">
      <c r="A9" s="3" t="s">
        <v>11</v>
      </c>
      <c r="B9" s="3" t="s">
        <v>19</v>
      </c>
      <c r="C9" s="3" t="s">
        <v>17</v>
      </c>
      <c r="D9" s="4">
        <v>18.1</v>
      </c>
      <c r="E9" s="5"/>
      <c r="F9" s="5">
        <f t="shared" si="0"/>
        <v>0</v>
      </c>
    </row>
    <row r="10" spans="1:6" ht="47.25">
      <c r="A10" s="3" t="s">
        <v>12</v>
      </c>
      <c r="B10" s="3" t="s">
        <v>83</v>
      </c>
      <c r="C10" s="3" t="s">
        <v>17</v>
      </c>
      <c r="D10" s="4">
        <v>18.1</v>
      </c>
      <c r="E10" s="5"/>
      <c r="F10" s="5">
        <f t="shared" si="0"/>
        <v>0</v>
      </c>
    </row>
    <row r="11" spans="1:6" ht="33">
      <c r="A11" s="3" t="s">
        <v>13</v>
      </c>
      <c r="B11" s="3" t="s">
        <v>20</v>
      </c>
      <c r="C11" s="3" t="s">
        <v>16</v>
      </c>
      <c r="D11" s="4">
        <v>16</v>
      </c>
      <c r="E11" s="5"/>
      <c r="F11" s="5">
        <f t="shared" si="0"/>
        <v>0</v>
      </c>
    </row>
    <row r="12" spans="1:6" ht="33">
      <c r="A12" s="3" t="s">
        <v>21</v>
      </c>
      <c r="B12" s="3" t="s">
        <v>22</v>
      </c>
      <c r="C12" s="3" t="s">
        <v>16</v>
      </c>
      <c r="D12" s="4">
        <v>114</v>
      </c>
      <c r="E12" s="5"/>
      <c r="F12" s="5">
        <f t="shared" si="0"/>
        <v>0</v>
      </c>
    </row>
    <row r="13" spans="1:6" ht="40.5" customHeight="1">
      <c r="A13" s="3" t="s">
        <v>23</v>
      </c>
      <c r="B13" s="3" t="s">
        <v>77</v>
      </c>
      <c r="C13" s="3" t="s">
        <v>16</v>
      </c>
      <c r="D13" s="4">
        <v>2</v>
      </c>
      <c r="E13" s="5"/>
      <c r="F13" s="5">
        <f t="shared" si="0"/>
        <v>0</v>
      </c>
    </row>
    <row r="14" spans="1:6" ht="35.25" customHeight="1">
      <c r="A14" s="3" t="s">
        <v>24</v>
      </c>
      <c r="B14" s="3" t="s">
        <v>25</v>
      </c>
      <c r="C14" s="3" t="s">
        <v>26</v>
      </c>
      <c r="D14" s="4">
        <v>6</v>
      </c>
      <c r="E14" s="5"/>
      <c r="F14" s="5">
        <f t="shared" si="0"/>
        <v>0</v>
      </c>
    </row>
    <row r="15" spans="1:6" ht="49.5">
      <c r="A15" s="3" t="s">
        <v>27</v>
      </c>
      <c r="B15" s="3" t="s">
        <v>28</v>
      </c>
      <c r="C15" s="3" t="s">
        <v>26</v>
      </c>
      <c r="D15" s="4">
        <v>23.148</v>
      </c>
      <c r="E15" s="5"/>
      <c r="F15" s="5">
        <f t="shared" si="0"/>
        <v>0</v>
      </c>
    </row>
    <row r="16" spans="1:6" ht="66">
      <c r="A16" s="3" t="s">
        <v>29</v>
      </c>
      <c r="B16" s="3" t="s">
        <v>78</v>
      </c>
      <c r="C16" s="3" t="s">
        <v>26</v>
      </c>
      <c r="D16" s="4">
        <v>23.148</v>
      </c>
      <c r="E16" s="5"/>
      <c r="F16" s="5">
        <f t="shared" si="0"/>
        <v>0</v>
      </c>
    </row>
    <row r="17" spans="1:6" ht="15">
      <c r="A17" s="6"/>
      <c r="B17" s="6" t="s">
        <v>30</v>
      </c>
      <c r="C17" s="6"/>
      <c r="D17" s="6"/>
      <c r="E17" s="6"/>
      <c r="F17" s="6">
        <f>SUM(F6:F16)</f>
        <v>0</v>
      </c>
    </row>
    <row r="18" spans="1:6" ht="15">
      <c r="A18" s="2" t="s">
        <v>9</v>
      </c>
      <c r="B18" s="2" t="s">
        <v>31</v>
      </c>
      <c r="C18" s="2"/>
      <c r="D18" s="2"/>
      <c r="E18" s="2"/>
      <c r="F18" s="2"/>
    </row>
    <row r="19" spans="1:6" ht="82.5">
      <c r="A19" s="3" t="s">
        <v>32</v>
      </c>
      <c r="B19" s="3" t="s">
        <v>79</v>
      </c>
      <c r="C19" s="3" t="s">
        <v>26</v>
      </c>
      <c r="D19" s="4">
        <v>41.538</v>
      </c>
      <c r="E19" s="5"/>
      <c r="F19" s="5">
        <f>ROUND(D19*E19,2)</f>
        <v>0</v>
      </c>
    </row>
    <row r="20" spans="1:6" ht="15">
      <c r="A20" s="6"/>
      <c r="B20" s="6" t="s">
        <v>33</v>
      </c>
      <c r="C20" s="6"/>
      <c r="D20" s="6"/>
      <c r="E20" s="6"/>
      <c r="F20" s="6">
        <f>F19</f>
        <v>0</v>
      </c>
    </row>
    <row r="21" spans="1:6" ht="15">
      <c r="A21" s="2" t="s">
        <v>10</v>
      </c>
      <c r="B21" s="2" t="s">
        <v>34</v>
      </c>
      <c r="C21" s="2"/>
      <c r="D21" s="2"/>
      <c r="E21" s="2"/>
      <c r="F21" s="2"/>
    </row>
    <row r="22" spans="1:6" ht="16.5">
      <c r="A22" s="3" t="s">
        <v>35</v>
      </c>
      <c r="B22" s="3" t="s">
        <v>36</v>
      </c>
      <c r="C22" s="3" t="s">
        <v>26</v>
      </c>
      <c r="D22" s="4">
        <v>1.44</v>
      </c>
      <c r="E22" s="5"/>
      <c r="F22" s="5">
        <f>ROUND(D22*E22,2)</f>
        <v>0</v>
      </c>
    </row>
    <row r="23" spans="1:6" ht="16.5">
      <c r="A23" s="3" t="s">
        <v>37</v>
      </c>
      <c r="B23" s="3" t="s">
        <v>38</v>
      </c>
      <c r="C23" s="3" t="s">
        <v>26</v>
      </c>
      <c r="D23" s="4">
        <v>4.78</v>
      </c>
      <c r="E23" s="5"/>
      <c r="F23" s="5">
        <f>ROUND(D23*E23,2)</f>
        <v>0</v>
      </c>
    </row>
    <row r="24" spans="1:6" ht="33">
      <c r="A24" s="3" t="s">
        <v>39</v>
      </c>
      <c r="B24" s="3" t="s">
        <v>40</v>
      </c>
      <c r="C24" s="3" t="s">
        <v>16</v>
      </c>
      <c r="D24" s="4">
        <v>16</v>
      </c>
      <c r="E24" s="5"/>
      <c r="F24" s="5">
        <f>ROUND(D24*E24,2)</f>
        <v>0</v>
      </c>
    </row>
    <row r="25" spans="1:6" ht="49.5">
      <c r="A25" s="3" t="s">
        <v>41</v>
      </c>
      <c r="B25" s="3" t="s">
        <v>42</v>
      </c>
      <c r="C25" s="3" t="s">
        <v>16</v>
      </c>
      <c r="D25" s="4">
        <v>119.6</v>
      </c>
      <c r="E25" s="5"/>
      <c r="F25" s="5">
        <f>ROUND(D25*E25,2)</f>
        <v>0</v>
      </c>
    </row>
    <row r="26" spans="1:6" ht="15">
      <c r="A26" s="6"/>
      <c r="B26" s="6" t="s">
        <v>43</v>
      </c>
      <c r="C26" s="6"/>
      <c r="D26" s="6"/>
      <c r="E26" s="6"/>
      <c r="F26" s="6">
        <f>SUM(F22:F25)</f>
        <v>0</v>
      </c>
    </row>
    <row r="27" spans="1:6" ht="15">
      <c r="A27" s="2" t="s">
        <v>11</v>
      </c>
      <c r="B27" s="2" t="s">
        <v>44</v>
      </c>
      <c r="C27" s="2"/>
      <c r="D27" s="2"/>
      <c r="E27" s="2"/>
      <c r="F27" s="2"/>
    </row>
    <row r="28" spans="1:6" ht="49.5">
      <c r="A28" s="3" t="s">
        <v>45</v>
      </c>
      <c r="B28" s="3" t="s">
        <v>46</v>
      </c>
      <c r="C28" s="3" t="s">
        <v>17</v>
      </c>
      <c r="D28" s="4">
        <v>180.6</v>
      </c>
      <c r="E28" s="5"/>
      <c r="F28" s="5">
        <f>ROUND(D28*E28,2)</f>
        <v>0</v>
      </c>
    </row>
    <row r="29" spans="1:6" ht="49.5">
      <c r="A29" s="3" t="s">
        <v>47</v>
      </c>
      <c r="B29" s="3" t="s">
        <v>48</v>
      </c>
      <c r="C29" s="3" t="s">
        <v>17</v>
      </c>
      <c r="D29" s="4">
        <v>180.6</v>
      </c>
      <c r="E29" s="5"/>
      <c r="F29" s="5">
        <f>ROUND(D29*E29,2)</f>
        <v>0</v>
      </c>
    </row>
    <row r="30" spans="1:6" ht="33">
      <c r="A30" s="3" t="s">
        <v>49</v>
      </c>
      <c r="B30" s="3" t="s">
        <v>50</v>
      </c>
      <c r="C30" s="3" t="s">
        <v>17</v>
      </c>
      <c r="D30" s="4">
        <v>180.6</v>
      </c>
      <c r="E30" s="5"/>
      <c r="F30" s="5">
        <f>ROUND(D30*E30,2)</f>
        <v>0</v>
      </c>
    </row>
    <row r="31" spans="1:6" ht="33">
      <c r="A31" s="3" t="s">
        <v>51</v>
      </c>
      <c r="B31" s="3" t="s">
        <v>52</v>
      </c>
      <c r="C31" s="3" t="s">
        <v>17</v>
      </c>
      <c r="D31" s="4">
        <v>8</v>
      </c>
      <c r="E31" s="5"/>
      <c r="F31" s="5">
        <f>ROUND(D31*E31,2)</f>
        <v>0</v>
      </c>
    </row>
    <row r="32" spans="1:6" ht="51.75" customHeight="1">
      <c r="A32" s="3" t="s">
        <v>53</v>
      </c>
      <c r="B32" s="3" t="s">
        <v>80</v>
      </c>
      <c r="C32" s="3" t="s">
        <v>17</v>
      </c>
      <c r="D32" s="4">
        <v>8</v>
      </c>
      <c r="E32" s="5"/>
      <c r="F32" s="5">
        <f>ROUND(D32*E32,2)</f>
        <v>0</v>
      </c>
    </row>
    <row r="33" spans="1:6" ht="15">
      <c r="A33" s="6"/>
      <c r="B33" s="6" t="s">
        <v>54</v>
      </c>
      <c r="C33" s="6"/>
      <c r="D33" s="6"/>
      <c r="E33" s="6"/>
      <c r="F33" s="6">
        <f>SUM(F28:F32)</f>
        <v>0</v>
      </c>
    </row>
    <row r="34" spans="1:6" ht="15">
      <c r="A34" s="2" t="s">
        <v>12</v>
      </c>
      <c r="B34" s="2" t="s">
        <v>55</v>
      </c>
      <c r="C34" s="2"/>
      <c r="D34" s="2"/>
      <c r="E34" s="2"/>
      <c r="F34" s="2"/>
    </row>
    <row r="35" spans="1:6" ht="49.5">
      <c r="A35" s="3" t="s">
        <v>56</v>
      </c>
      <c r="B35" s="3" t="s">
        <v>81</v>
      </c>
      <c r="C35" s="3" t="s">
        <v>57</v>
      </c>
      <c r="D35" s="4">
        <v>2.448</v>
      </c>
      <c r="E35" s="5"/>
      <c r="F35" s="5">
        <f>ROUND(D35*E35,2)</f>
        <v>0</v>
      </c>
    </row>
    <row r="36" spans="1:6" ht="15">
      <c r="A36" s="6"/>
      <c r="B36" s="6" t="s">
        <v>58</v>
      </c>
      <c r="C36" s="6"/>
      <c r="D36" s="6"/>
      <c r="E36" s="6"/>
      <c r="F36" s="6">
        <f>F35</f>
        <v>0</v>
      </c>
    </row>
    <row r="37" spans="1:6" ht="15">
      <c r="A37" s="2" t="s">
        <v>13</v>
      </c>
      <c r="B37" s="2" t="s">
        <v>59</v>
      </c>
      <c r="C37" s="2"/>
      <c r="D37" s="2"/>
      <c r="E37" s="2"/>
      <c r="F37" s="2"/>
    </row>
    <row r="38" spans="1:6" ht="63.75">
      <c r="A38" s="3" t="s">
        <v>60</v>
      </c>
      <c r="B38" s="3" t="s">
        <v>82</v>
      </c>
      <c r="C38" s="3" t="s">
        <v>17</v>
      </c>
      <c r="D38" s="4">
        <v>18.1</v>
      </c>
      <c r="E38" s="5"/>
      <c r="F38" s="5">
        <f>ROUND(D38*E38,2)</f>
        <v>0</v>
      </c>
    </row>
    <row r="39" spans="1:6" ht="49.5">
      <c r="A39" s="3" t="s">
        <v>61</v>
      </c>
      <c r="B39" s="3" t="s">
        <v>62</v>
      </c>
      <c r="C39" s="3" t="s">
        <v>17</v>
      </c>
      <c r="D39" s="4">
        <v>162.5</v>
      </c>
      <c r="E39" s="5"/>
      <c r="F39" s="5">
        <f>ROUND(D39*E39,2)</f>
        <v>0</v>
      </c>
    </row>
    <row r="40" spans="1:6" ht="15">
      <c r="A40" s="6"/>
      <c r="B40" s="6" t="s">
        <v>63</v>
      </c>
      <c r="C40" s="6"/>
      <c r="D40" s="6"/>
      <c r="E40" s="6"/>
      <c r="F40" s="6">
        <f>SUM(F38:F39)</f>
        <v>0</v>
      </c>
    </row>
    <row r="41" spans="1:6" ht="15">
      <c r="A41" s="2" t="s">
        <v>21</v>
      </c>
      <c r="B41" s="2" t="s">
        <v>64</v>
      </c>
      <c r="C41" s="2"/>
      <c r="D41" s="2"/>
      <c r="E41" s="2"/>
      <c r="F41" s="2"/>
    </row>
    <row r="42" spans="1:6" ht="33">
      <c r="A42" s="3" t="s">
        <v>65</v>
      </c>
      <c r="B42" s="3" t="s">
        <v>66</v>
      </c>
      <c r="C42" s="3" t="s">
        <v>67</v>
      </c>
      <c r="D42" s="4">
        <v>1</v>
      </c>
      <c r="E42" s="5"/>
      <c r="F42" s="5">
        <f>ROUND(D42*E42,2)</f>
        <v>0</v>
      </c>
    </row>
    <row r="43" spans="1:6" ht="25.5" customHeight="1">
      <c r="A43" s="3" t="s">
        <v>68</v>
      </c>
      <c r="B43" s="3" t="s">
        <v>69</v>
      </c>
      <c r="C43" s="3" t="s">
        <v>67</v>
      </c>
      <c r="D43" s="4">
        <v>10</v>
      </c>
      <c r="E43" s="5"/>
      <c r="F43" s="5">
        <f>ROUND(D43*E43,2)</f>
        <v>0</v>
      </c>
    </row>
    <row r="44" spans="1:6" ht="21" customHeight="1">
      <c r="A44" s="3" t="s">
        <v>70</v>
      </c>
      <c r="B44" s="3" t="s">
        <v>71</v>
      </c>
      <c r="C44" s="3" t="s">
        <v>17</v>
      </c>
      <c r="D44" s="4">
        <v>46.85</v>
      </c>
      <c r="E44" s="5"/>
      <c r="F44" s="5">
        <f>ROUND(D44*E44,2)</f>
        <v>0</v>
      </c>
    </row>
    <row r="45" spans="1:6" ht="21" customHeight="1">
      <c r="A45" s="16">
        <v>28</v>
      </c>
      <c r="B45" s="3" t="s">
        <v>85</v>
      </c>
      <c r="C45" s="3" t="s">
        <v>84</v>
      </c>
      <c r="D45" s="4">
        <v>6</v>
      </c>
      <c r="E45" s="5"/>
      <c r="F45" s="5">
        <f>ROUND(D45*E45,2)</f>
        <v>0</v>
      </c>
    </row>
    <row r="46" spans="1:6" ht="15">
      <c r="A46" s="6"/>
      <c r="B46" s="6" t="s">
        <v>72</v>
      </c>
      <c r="C46" s="6"/>
      <c r="D46" s="6"/>
      <c r="E46" s="6"/>
      <c r="F46" s="6">
        <f>SUM(F42:F45)</f>
        <v>0</v>
      </c>
    </row>
    <row r="47" spans="1:6" ht="30.75" customHeight="1">
      <c r="A47" s="14" t="s">
        <v>73</v>
      </c>
      <c r="B47" s="15"/>
      <c r="C47" s="7"/>
      <c r="D47" s="7"/>
      <c r="E47" s="7"/>
      <c r="F47" s="8">
        <f>F46+F40+F36+F33+F26+F20+F17</f>
        <v>0</v>
      </c>
    </row>
    <row r="48" spans="1:6" ht="24" customHeight="1">
      <c r="A48" s="9" t="s">
        <v>74</v>
      </c>
      <c r="B48" s="9"/>
      <c r="C48" s="10"/>
      <c r="D48" s="10"/>
      <c r="E48" s="10"/>
      <c r="F48" s="11">
        <f>F47*0.23</f>
        <v>0</v>
      </c>
    </row>
    <row r="49" spans="1:6" ht="26.25" customHeight="1">
      <c r="A49" s="9" t="s">
        <v>75</v>
      </c>
      <c r="B49" s="9"/>
      <c r="C49" s="10"/>
      <c r="D49" s="10"/>
      <c r="E49" s="10"/>
      <c r="F49" s="11">
        <f>F47+F48</f>
        <v>0</v>
      </c>
    </row>
  </sheetData>
  <sheetProtection/>
  <mergeCells count="3">
    <mergeCell ref="A1:F1"/>
    <mergeCell ref="A2:F2"/>
    <mergeCell ref="A47:B47"/>
  </mergeCell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F5 A46:E46 A6:D6 F6 A8:D9 F7:F44 A7 C7:D7 A11:D12 A10 C10:D10 A14:D15 A13 C13:D13 A17:D18 A16 C16:D16 A20:D31 A19 C19:D19 A33:D34 A32 C32:D32 A36:D37 A35 C35:D35 A39:D44 A38 C38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Rafalska</dc:creator>
  <cp:keywords/>
  <dc:description/>
  <cp:lastModifiedBy>Barbara Rafalska</cp:lastModifiedBy>
  <dcterms:created xsi:type="dcterms:W3CDTF">2024-06-24T06:15:09Z</dcterms:created>
  <dcterms:modified xsi:type="dcterms:W3CDTF">2024-06-24T06:34:04Z</dcterms:modified>
  <cp:category/>
  <cp:version/>
  <cp:contentType/>
  <cp:contentStatus/>
</cp:coreProperties>
</file>