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rzyzaniak\Documents\2024\zamówienia24\Przybyszewskiego-Marcelińska SOR\"/>
    </mc:Choice>
  </mc:AlternateContent>
  <bookViews>
    <workbookView xWindow="-120" yWindow="-120" windowWidth="29040" windowHeight="15990"/>
  </bookViews>
  <sheets>
    <sheet name="OFERTOWY" sheetId="35" r:id="rId1"/>
  </sheets>
  <calcPr calcId="152511"/>
</workbook>
</file>

<file path=xl/calcChain.xml><?xml version="1.0" encoding="utf-8"?>
<calcChain xmlns="http://schemas.openxmlformats.org/spreadsheetml/2006/main">
  <c r="H48" i="35" l="1"/>
  <c r="H49" i="35" s="1"/>
  <c r="H47" i="35"/>
  <c r="H46" i="35"/>
  <c r="H43" i="35"/>
  <c r="H42" i="35"/>
  <c r="H41" i="35"/>
  <c r="H40" i="35"/>
  <c r="H39" i="35"/>
  <c r="H38" i="35"/>
  <c r="H37" i="35"/>
  <c r="H34" i="35"/>
  <c r="H33" i="35"/>
  <c r="H32" i="35"/>
  <c r="H31" i="35"/>
  <c r="H35" i="35" s="1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1" i="35"/>
  <c r="H12" i="35" s="1"/>
  <c r="H44" i="35" l="1"/>
  <c r="H29" i="35"/>
  <c r="H50" i="35"/>
  <c r="H51" i="35" s="1"/>
</calcChain>
</file>

<file path=xl/sharedStrings.xml><?xml version="1.0" encoding="utf-8"?>
<sst xmlns="http://schemas.openxmlformats.org/spreadsheetml/2006/main" count="152" uniqueCount="90">
  <si>
    <t>Nazwa</t>
  </si>
  <si>
    <t>Ilość</t>
  </si>
  <si>
    <t>Wartość</t>
  </si>
  <si>
    <t>Cena jednostkowa</t>
  </si>
  <si>
    <t>Lp.</t>
  </si>
  <si>
    <t>Wyszczególnienie elementów rozliczeniowych</t>
  </si>
  <si>
    <t>Jednostka</t>
  </si>
  <si>
    <t>KNR 2-31 0706-06</t>
  </si>
  <si>
    <t>KNR 2-31 0702-02</t>
  </si>
  <si>
    <t>KNR 2-31 0703-01</t>
  </si>
  <si>
    <t>m2</t>
  </si>
  <si>
    <t>DZIAŁ 1</t>
  </si>
  <si>
    <t>.d1</t>
  </si>
  <si>
    <t>.d2</t>
  </si>
  <si>
    <t>DZIAŁ 3</t>
  </si>
  <si>
    <t>Oznakowanie poziome</t>
  </si>
  <si>
    <t>Oznakowanie pionowe</t>
  </si>
  <si>
    <t>szt.</t>
  </si>
  <si>
    <t>RAZEM NETTO :</t>
  </si>
  <si>
    <t>KNR 2-31 0706-03</t>
  </si>
  <si>
    <t>Elementy BRD</t>
  </si>
  <si>
    <t>Słupki do znaków drogowych z kotwicą do zabetonowania: z rur stalowych o śr. 70 mm.</t>
  </si>
  <si>
    <t>Rozebranie słupków do tablic znaków drogowych.</t>
  </si>
  <si>
    <t>KNR 2-31 0818-08</t>
  </si>
  <si>
    <t>KNR 2-31 0703-03</t>
  </si>
  <si>
    <t>BRANŻA - ORGANIZACJA RUCHU, ELEKTRYCZNA</t>
  </si>
  <si>
    <t>m</t>
  </si>
  <si>
    <t>Montaż kabli i urządzeń sygnalizacyjnych</t>
  </si>
  <si>
    <t>Badanie linii kablowej sterowniczej</t>
  </si>
  <si>
    <t>Montaż listew zaciskowych do 8 obwodów - listwa zaciskowa WAGO</t>
  </si>
  <si>
    <t>DZIAŁ 4</t>
  </si>
  <si>
    <t>DZIAŁ 5</t>
  </si>
  <si>
    <t>.d4</t>
  </si>
  <si>
    <t>.d5</t>
  </si>
  <si>
    <t>KNR 5-14 0514-01</t>
  </si>
  <si>
    <t>KNR 4-03 1203-03</t>
  </si>
  <si>
    <t>Zdejmowanie tablic znaków drogowych zakazu, nakazu, ostrzegawczych, informacyjnych</t>
  </si>
  <si>
    <t>Przymocowanie tablic znaków drogowych zakazu, nakazu, ostrzegawczych, informacyjnych o powierzchni do 0.3 m2</t>
  </si>
  <si>
    <t>DZIAŁ 2</t>
  </si>
  <si>
    <t>.d6</t>
  </si>
  <si>
    <t>Kanalizacja kablowa i montaż studni kablowych</t>
  </si>
  <si>
    <t>kpl.</t>
  </si>
  <si>
    <t>KNR 5-10 1105-02</t>
  </si>
  <si>
    <t>KNR 5-10 0605-04</t>
  </si>
  <si>
    <t>Montaż głowic kablowych - obróbka kabli sygnalizacyjnych wielożyłowych bez pancerza</t>
  </si>
  <si>
    <t>Suma</t>
  </si>
  <si>
    <t>DZIAŁ 1. Kanalizacja kablowa i montaż studni kablowych</t>
  </si>
  <si>
    <t>DZIAŁ 2. Montaż kabli i urządzeń sygnalizacyjnych</t>
  </si>
  <si>
    <t>KNR 5-01 0106-01 analogia</t>
  </si>
  <si>
    <t>Układanie kabli o masie do 0.5 kg/m w rurach - YKY 3x1,5mm2</t>
  </si>
  <si>
    <t>Układanie kabli o masie do 0.5 kg/m w rurach - YKY 5x1,5mm2</t>
  </si>
  <si>
    <t>Układanie kabli wielożyłowych o masie do 0.5 kg/m - kabel UTP kat.5 4x2x0,5 do kamer</t>
  </si>
  <si>
    <t>Ułożenie przewodu LgYd 2,5mm2 w rowku w nawierzchni asfalt.</t>
  </si>
  <si>
    <t>KNR 2-31 0315-05 analogia</t>
  </si>
  <si>
    <t>Wypełnienie masą zalewową szczelin w masie mineralno asfaltowych- zalanie rowków z przewodami</t>
  </si>
  <si>
    <t>Dostawa i montaż ekranu kontrastowego do sygnalizatorów typu S1/S3 3x300 na wysięgniku</t>
  </si>
  <si>
    <t>KNR 5-10(wł) 1105-02 analogia</t>
  </si>
  <si>
    <t>odc.</t>
  </si>
  <si>
    <t>KNR 5-14 0513-01 analiza indywidualna</t>
  </si>
  <si>
    <t>Przeprogramowanie sterownika sygnalizacji świetlnej</t>
  </si>
  <si>
    <t>KNR 2-31 1004-06 analogia</t>
  </si>
  <si>
    <t>KNR 2-31 1004-07 analogia</t>
  </si>
  <si>
    <t>Wypełnienie ubytków po usuwaniu oznakowania na jezdni masą chemoutwardzalną</t>
  </si>
  <si>
    <t>KNR 2-31 0701-06 analiza indywidualna</t>
  </si>
  <si>
    <t xml:space="preserve"> analiza indywidualna</t>
  </si>
  <si>
    <t>Montaz azylu drogowego segmentowego z granulatu gumowego przykręcany do nawierzchni, kolor czerwony o wym. 0,5x0,5x0,1 - "element skrajny z obrzeżem oznakowanym elemenatmi odblaskowymi"</t>
  </si>
  <si>
    <t>KNR 2-31 0703-02</t>
  </si>
  <si>
    <t>Przymocowanie tablic znaków drogowych zakazu, nakazu, ostrzegawczych, informacyjnych o powierzchni ponad 0.3 m2</t>
  </si>
  <si>
    <t>Przymocowanie tablic znaków drogowych zakazu, nakazu, ostrzegawczych, informacyjnych o powierzchni do 0.3 m2 - Tabliczki podznakowe</t>
  </si>
  <si>
    <t>Cięcie nawierzchni z mas mineralno asfaltowych na głębokość 5 cm - nacięcie nawierzchni bitumicznej</t>
  </si>
  <si>
    <t>Dostawa i montaż sygnalizatora typu S2, 3x300 + 1x200 LED ogólny + sygnalizator warunkowy w prawo na wysięgniku</t>
  </si>
  <si>
    <t>Dostawa i montaż sygnalizatora typu S1, 3x300 LED ogólny na wysięgniku</t>
  </si>
  <si>
    <t>Budowa kanalizacji kablowej z rur PCW w gruncie kat. III, 1 warstwa w ciągu kanalizacji, 1 rura w warstwie, 1 otwór w ciągu kanalizacji - 1 x DHPE 75mm (sztywność obwodowa SN &gt;= 4kN/m2);</t>
  </si>
  <si>
    <t>Wysięgniki do znaków drogowych montowane na konstrukcjach sygnalizacji świetlnej z rur stalowych</t>
  </si>
  <si>
    <t>Dostawa i montaż znaku U-5a na jezdni bądź elementach prefabrykowanych</t>
  </si>
  <si>
    <t>Dostawa i montaż ekranu kontrastowego do sygnalizatorów typu S2, 3+1 komorowy 300mm+200mm na wysięgniku</t>
  </si>
  <si>
    <t>KNNR 5 0716-01</t>
  </si>
  <si>
    <t>KNR 4-03 1001 analogia</t>
  </si>
  <si>
    <t>KNR 5 0202-02</t>
  </si>
  <si>
    <t>PROJEKT MODERNIZACJI SYGNALIZACJI ŚWIETLNEJ
NA SKRZYŻOWANIU ULIC MARCELIŃSKA - PRZYBYSZEWSKIEGO W POZNANIU</t>
  </si>
  <si>
    <t>Dostawa i montaż sygnalizatora typu SB, 3x200 + 1x200 ("czekaj") LED na maszcie</t>
  </si>
  <si>
    <t>Mechaniczne malowanie oznakowania poziomego - grubowarstwowe, chemoutwardzlane, gr. 3mm - niebieskie</t>
  </si>
  <si>
    <t>Dostawa i montaż stojaków rowerowych zgodnie z katalogiem mebli miejskich Poznania</t>
  </si>
  <si>
    <t>DZIAŁ 3. Oznakowanie poziome</t>
  </si>
  <si>
    <t>DZIAŁ 4. Oznakowanie pionowe</t>
  </si>
  <si>
    <t>DZIAŁ 5. Elementy BRD</t>
  </si>
  <si>
    <t>Mechaniczne malowanie oznakowania poziomego - grubowarstwowe, chemoutwardzlane, gr. 3mm - białe</t>
  </si>
  <si>
    <t>usuwanie istniejącego oznakowania metodą typu WaterJet</t>
  </si>
  <si>
    <t>RAZEM BRUTTO 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</si>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</sst>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9"/>
      <color rgb="FF000000"/>
      <name val="Calibri"/>
      <family val="2"/>
    </font>
    <font>
      <sz val="10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000000"/>
      <name val="Calibri"/>
      <family val="2"/>
    </font>
    <font>
      <b/>
      <sz val="8"/>
      <color rgb="FF000000"/>
      <name val="Calibri"/>
      <family val="2"/>
      <charset val="238"/>
    </font>
    <font>
      <i/>
      <sz val="11"/>
      <name val="Arial"/>
      <family val="2"/>
      <charset val="238"/>
    </font>
    <font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4" fontId="5" fillId="2" borderId="5" xfId="0" applyNumberFormat="1" applyFont="1" applyFill="1" applyBorder="1"/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7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49" fontId="9" fillId="0" borderId="3" xfId="1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6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49" fontId="9" fillId="0" borderId="1" xfId="1" applyNumberFormat="1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49" fontId="9" fillId="0" borderId="1" xfId="1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4" fontId="10" fillId="0" borderId="1" xfId="0" applyNumberFormat="1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7" fillId="3" borderId="12" xfId="0" applyFont="1" applyFill="1" applyBorder="1" applyAlignment="1">
      <alignment vertical="center"/>
    </xf>
    <xf numFmtId="4" fontId="7" fillId="0" borderId="10" xfId="0" applyNumberFormat="1" applyFont="1" applyBorder="1" applyAlignment="1">
      <alignment horizontal="right" vertical="top"/>
    </xf>
    <xf numFmtId="4" fontId="11" fillId="0" borderId="12" xfId="0" applyNumberFormat="1" applyFont="1" applyBorder="1" applyAlignment="1">
      <alignment horizontal="right" vertical="top"/>
    </xf>
    <xf numFmtId="0" fontId="7" fillId="0" borderId="12" xfId="0" applyFont="1" applyBorder="1" applyAlignment="1">
      <alignment vertical="center"/>
    </xf>
    <xf numFmtId="4" fontId="7" fillId="0" borderId="10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0" xfId="0"/>
    <xf numFmtId="0" fontId="5" fillId="2" borderId="5" xfId="0" applyFont="1" applyFill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topLeftCell="A40" zoomScale="130" zoomScaleNormal="130" zoomScaleSheetLayoutView="130" workbookViewId="0">
      <selection activeCell="G46" sqref="G46:G48"/>
    </sheetView>
  </sheetViews>
  <sheetFormatPr defaultRowHeight="12" x14ac:dyDescent="0.2"/>
  <cols>
    <col min="1" max="1" width="6.5" style="1" customWidth="1"/>
    <col min="2" max="2" width="3.6640625" style="10" customWidth="1"/>
    <col min="3" max="3" width="22.6640625" style="58" customWidth="1"/>
    <col min="4" max="4" width="65.83203125" style="58" customWidth="1"/>
    <col min="5" max="5" width="8.33203125" style="1" customWidth="1"/>
    <col min="6" max="6" width="9.6640625" style="1" bestFit="1" customWidth="1"/>
    <col min="7" max="7" width="11.83203125" style="2" customWidth="1"/>
    <col min="8" max="8" width="12.1640625" style="58" customWidth="1"/>
    <col min="9" max="16384" width="9.33203125" style="58"/>
  </cols>
  <sheetData>
    <row r="1" spans="1:8" ht="20.25" x14ac:dyDescent="0.3">
      <c r="A1" s="72" t="s">
        <v>89</v>
      </c>
      <c r="B1" s="72"/>
      <c r="C1" s="72"/>
      <c r="D1" s="72"/>
      <c r="E1" s="72"/>
      <c r="F1" s="72"/>
      <c r="G1" s="72"/>
      <c r="H1" s="72"/>
    </row>
    <row r="2" spans="1:8" ht="6.75" customHeight="1" x14ac:dyDescent="0.2">
      <c r="A2" s="73"/>
      <c r="B2" s="73"/>
      <c r="C2" s="73"/>
      <c r="D2" s="73"/>
      <c r="E2" s="73"/>
      <c r="F2" s="73"/>
      <c r="G2" s="73"/>
      <c r="H2" s="73"/>
    </row>
    <row r="3" spans="1:8" ht="15.75" x14ac:dyDescent="0.25">
      <c r="A3" s="74" t="s">
        <v>25</v>
      </c>
      <c r="B3" s="74"/>
      <c r="C3" s="74"/>
      <c r="D3" s="74"/>
      <c r="E3" s="74"/>
      <c r="F3" s="74"/>
      <c r="G3" s="74"/>
      <c r="H3" s="74"/>
    </row>
    <row r="4" spans="1:8" ht="6" customHeight="1" x14ac:dyDescent="0.25">
      <c r="A4" s="74"/>
      <c r="B4" s="74"/>
      <c r="C4" s="74"/>
      <c r="D4" s="74"/>
      <c r="E4" s="74"/>
      <c r="F4" s="74"/>
      <c r="G4" s="74"/>
      <c r="H4" s="74"/>
    </row>
    <row r="5" spans="1:8" x14ac:dyDescent="0.2">
      <c r="A5" s="75" t="s">
        <v>79</v>
      </c>
      <c r="B5" s="75"/>
      <c r="C5" s="75"/>
      <c r="D5" s="75"/>
      <c r="E5" s="75"/>
      <c r="F5" s="75"/>
      <c r="G5" s="75"/>
      <c r="H5" s="75"/>
    </row>
    <row r="6" spans="1:8" ht="37.5" customHeight="1" x14ac:dyDescent="0.2">
      <c r="A6" s="76"/>
      <c r="B6" s="76"/>
      <c r="C6" s="76"/>
      <c r="D6" s="76"/>
      <c r="E6" s="76"/>
      <c r="F6" s="76"/>
      <c r="G6" s="76"/>
      <c r="H6" s="76"/>
    </row>
    <row r="7" spans="1:8" ht="12.75" thickBot="1" x14ac:dyDescent="0.25"/>
    <row r="8" spans="1:8" ht="12" customHeight="1" x14ac:dyDescent="0.2">
      <c r="A8" s="62" t="s">
        <v>4</v>
      </c>
      <c r="B8" s="45"/>
      <c r="C8" s="64"/>
      <c r="D8" s="66" t="s">
        <v>5</v>
      </c>
      <c r="E8" s="60" t="s">
        <v>6</v>
      </c>
      <c r="F8" s="61"/>
      <c r="G8" s="68" t="s">
        <v>3</v>
      </c>
      <c r="H8" s="70" t="s">
        <v>2</v>
      </c>
    </row>
    <row r="9" spans="1:8" x14ac:dyDescent="0.2">
      <c r="A9" s="63"/>
      <c r="B9" s="7"/>
      <c r="C9" s="65"/>
      <c r="D9" s="67"/>
      <c r="E9" s="3" t="s">
        <v>0</v>
      </c>
      <c r="F9" s="3" t="s">
        <v>1</v>
      </c>
      <c r="G9" s="69"/>
      <c r="H9" s="71"/>
    </row>
    <row r="10" spans="1:8" ht="22.5" customHeight="1" x14ac:dyDescent="0.2">
      <c r="A10" s="46" t="s">
        <v>11</v>
      </c>
      <c r="B10" s="8"/>
      <c r="C10" s="12" t="s">
        <v>40</v>
      </c>
      <c r="D10" s="13"/>
      <c r="E10" s="4"/>
      <c r="F10" s="11"/>
      <c r="G10" s="4"/>
      <c r="H10" s="52"/>
    </row>
    <row r="11" spans="1:8" ht="33.75" x14ac:dyDescent="0.2">
      <c r="A11" s="47">
        <v>1</v>
      </c>
      <c r="B11" s="19" t="s">
        <v>12</v>
      </c>
      <c r="C11" s="20" t="s">
        <v>48</v>
      </c>
      <c r="D11" s="21" t="s">
        <v>72</v>
      </c>
      <c r="E11" s="19" t="s">
        <v>26</v>
      </c>
      <c r="F11" s="22">
        <v>3.5</v>
      </c>
      <c r="G11" s="23"/>
      <c r="H11" s="53">
        <f t="shared" ref="H11" si="0">ROUNDUP(F11*G11,2)</f>
        <v>0</v>
      </c>
    </row>
    <row r="12" spans="1:8" x14ac:dyDescent="0.2">
      <c r="A12" s="48"/>
      <c r="B12" s="15"/>
      <c r="C12" s="17" t="s">
        <v>45</v>
      </c>
      <c r="D12" s="14" t="s">
        <v>46</v>
      </c>
      <c r="E12" s="15"/>
      <c r="F12" s="15"/>
      <c r="G12" s="16"/>
      <c r="H12" s="54">
        <f>SUM(H11:H11)</f>
        <v>0</v>
      </c>
    </row>
    <row r="13" spans="1:8" ht="23.25" customHeight="1" x14ac:dyDescent="0.2">
      <c r="A13" s="49" t="s">
        <v>38</v>
      </c>
      <c r="B13" s="24"/>
      <c r="C13" s="25" t="s">
        <v>27</v>
      </c>
      <c r="D13" s="26"/>
      <c r="E13" s="27"/>
      <c r="F13" s="28"/>
      <c r="G13" s="27"/>
      <c r="H13" s="55"/>
    </row>
    <row r="14" spans="1:8" x14ac:dyDescent="0.2">
      <c r="A14" s="47">
        <v>2</v>
      </c>
      <c r="B14" s="19" t="s">
        <v>13</v>
      </c>
      <c r="C14" s="29" t="s">
        <v>76</v>
      </c>
      <c r="D14" s="30" t="s">
        <v>49</v>
      </c>
      <c r="E14" s="19" t="s">
        <v>26</v>
      </c>
      <c r="F14" s="22">
        <v>210</v>
      </c>
      <c r="G14" s="31"/>
      <c r="H14" s="56">
        <f>ROUNDUP(F14*G14,2)</f>
        <v>0</v>
      </c>
    </row>
    <row r="15" spans="1:8" x14ac:dyDescent="0.2">
      <c r="A15" s="47">
        <v>3</v>
      </c>
      <c r="B15" s="19" t="s">
        <v>13</v>
      </c>
      <c r="C15" s="29" t="s">
        <v>76</v>
      </c>
      <c r="D15" s="30" t="s">
        <v>50</v>
      </c>
      <c r="E15" s="19" t="s">
        <v>26</v>
      </c>
      <c r="F15" s="22">
        <v>289</v>
      </c>
      <c r="G15" s="31"/>
      <c r="H15" s="56">
        <f t="shared" ref="H15:H28" si="1">ROUNDUP(F15*G15,2)</f>
        <v>0</v>
      </c>
    </row>
    <row r="16" spans="1:8" ht="22.5" x14ac:dyDescent="0.2">
      <c r="A16" s="47">
        <v>4</v>
      </c>
      <c r="B16" s="19" t="s">
        <v>13</v>
      </c>
      <c r="C16" s="29" t="s">
        <v>76</v>
      </c>
      <c r="D16" s="30" t="s">
        <v>51</v>
      </c>
      <c r="E16" s="19" t="s">
        <v>26</v>
      </c>
      <c r="F16" s="22">
        <v>35</v>
      </c>
      <c r="G16" s="31"/>
      <c r="H16" s="56">
        <f t="shared" si="1"/>
        <v>0</v>
      </c>
    </row>
    <row r="17" spans="1:8" ht="22.5" x14ac:dyDescent="0.2">
      <c r="A17" s="47">
        <v>5</v>
      </c>
      <c r="B17" s="19" t="s">
        <v>13</v>
      </c>
      <c r="C17" s="29" t="s">
        <v>77</v>
      </c>
      <c r="D17" s="30" t="s">
        <v>69</v>
      </c>
      <c r="E17" s="19" t="s">
        <v>26</v>
      </c>
      <c r="F17" s="22">
        <v>16</v>
      </c>
      <c r="G17" s="31"/>
      <c r="H17" s="56">
        <f t="shared" si="1"/>
        <v>0</v>
      </c>
    </row>
    <row r="18" spans="1:8" x14ac:dyDescent="0.2">
      <c r="A18" s="47">
        <v>6</v>
      </c>
      <c r="B18" s="19" t="s">
        <v>13</v>
      </c>
      <c r="C18" s="29" t="s">
        <v>78</v>
      </c>
      <c r="D18" s="30" t="s">
        <v>52</v>
      </c>
      <c r="E18" s="19" t="s">
        <v>26</v>
      </c>
      <c r="F18" s="22">
        <v>44</v>
      </c>
      <c r="G18" s="31"/>
      <c r="H18" s="56">
        <f t="shared" si="1"/>
        <v>0</v>
      </c>
    </row>
    <row r="19" spans="1:8" ht="22.5" x14ac:dyDescent="0.2">
      <c r="A19" s="47">
        <v>7</v>
      </c>
      <c r="B19" s="19" t="s">
        <v>13</v>
      </c>
      <c r="C19" s="29" t="s">
        <v>53</v>
      </c>
      <c r="D19" s="30" t="s">
        <v>54</v>
      </c>
      <c r="E19" s="19" t="s">
        <v>26</v>
      </c>
      <c r="F19" s="22">
        <v>16</v>
      </c>
      <c r="G19" s="31"/>
      <c r="H19" s="56">
        <f t="shared" si="1"/>
        <v>0</v>
      </c>
    </row>
    <row r="20" spans="1:8" ht="22.5" x14ac:dyDescent="0.2">
      <c r="A20" s="47">
        <v>8</v>
      </c>
      <c r="B20" s="19" t="s">
        <v>13</v>
      </c>
      <c r="C20" s="29" t="s">
        <v>42</v>
      </c>
      <c r="D20" s="30" t="s">
        <v>55</v>
      </c>
      <c r="E20" s="19" t="s">
        <v>17</v>
      </c>
      <c r="F20" s="32">
        <v>2</v>
      </c>
      <c r="G20" s="31"/>
      <c r="H20" s="56">
        <f t="shared" si="1"/>
        <v>0</v>
      </c>
    </row>
    <row r="21" spans="1:8" ht="22.5" x14ac:dyDescent="0.2">
      <c r="A21" s="47">
        <v>9</v>
      </c>
      <c r="B21" s="19" t="s">
        <v>13</v>
      </c>
      <c r="C21" s="29" t="s">
        <v>56</v>
      </c>
      <c r="D21" s="30" t="s">
        <v>75</v>
      </c>
      <c r="E21" s="19" t="s">
        <v>17</v>
      </c>
      <c r="F21" s="32">
        <v>2</v>
      </c>
      <c r="G21" s="31"/>
      <c r="H21" s="56">
        <f t="shared" si="1"/>
        <v>0</v>
      </c>
    </row>
    <row r="22" spans="1:8" ht="22.5" x14ac:dyDescent="0.2">
      <c r="A22" s="47">
        <v>10</v>
      </c>
      <c r="B22" s="19" t="s">
        <v>13</v>
      </c>
      <c r="C22" s="29" t="s">
        <v>42</v>
      </c>
      <c r="D22" s="30" t="s">
        <v>70</v>
      </c>
      <c r="E22" s="19" t="s">
        <v>17</v>
      </c>
      <c r="F22" s="32">
        <v>2</v>
      </c>
      <c r="G22" s="31"/>
      <c r="H22" s="56">
        <f t="shared" si="1"/>
        <v>0</v>
      </c>
    </row>
    <row r="23" spans="1:8" x14ac:dyDescent="0.2">
      <c r="A23" s="47">
        <v>11</v>
      </c>
      <c r="B23" s="19" t="s">
        <v>13</v>
      </c>
      <c r="C23" s="29" t="s">
        <v>42</v>
      </c>
      <c r="D23" s="30" t="s">
        <v>71</v>
      </c>
      <c r="E23" s="19" t="s">
        <v>17</v>
      </c>
      <c r="F23" s="32">
        <v>2</v>
      </c>
      <c r="G23" s="31"/>
      <c r="H23" s="56">
        <f t="shared" si="1"/>
        <v>0</v>
      </c>
    </row>
    <row r="24" spans="1:8" x14ac:dyDescent="0.2">
      <c r="A24" s="47">
        <v>12</v>
      </c>
      <c r="B24" s="19" t="s">
        <v>13</v>
      </c>
      <c r="C24" s="29" t="s">
        <v>42</v>
      </c>
      <c r="D24" s="30" t="s">
        <v>80</v>
      </c>
      <c r="E24" s="19" t="s">
        <v>17</v>
      </c>
      <c r="F24" s="32">
        <v>2</v>
      </c>
      <c r="G24" s="31"/>
      <c r="H24" s="56">
        <f t="shared" si="1"/>
        <v>0</v>
      </c>
    </row>
    <row r="25" spans="1:8" x14ac:dyDescent="0.2">
      <c r="A25" s="47">
        <v>13</v>
      </c>
      <c r="B25" s="19" t="s">
        <v>13</v>
      </c>
      <c r="C25" s="29" t="s">
        <v>34</v>
      </c>
      <c r="D25" s="30" t="s">
        <v>29</v>
      </c>
      <c r="E25" s="19" t="s">
        <v>41</v>
      </c>
      <c r="F25" s="32">
        <v>1</v>
      </c>
      <c r="G25" s="31"/>
      <c r="H25" s="56">
        <f t="shared" si="1"/>
        <v>0</v>
      </c>
    </row>
    <row r="26" spans="1:8" ht="22.5" x14ac:dyDescent="0.2">
      <c r="A26" s="47">
        <v>14</v>
      </c>
      <c r="B26" s="19" t="s">
        <v>13</v>
      </c>
      <c r="C26" s="29" t="s">
        <v>43</v>
      </c>
      <c r="D26" s="30" t="s">
        <v>44</v>
      </c>
      <c r="E26" s="19" t="s">
        <v>17</v>
      </c>
      <c r="F26" s="32">
        <v>7</v>
      </c>
      <c r="G26" s="31"/>
      <c r="H26" s="56">
        <f t="shared" si="1"/>
        <v>0</v>
      </c>
    </row>
    <row r="27" spans="1:8" x14ac:dyDescent="0.2">
      <c r="A27" s="47">
        <v>15</v>
      </c>
      <c r="B27" s="19" t="s">
        <v>13</v>
      </c>
      <c r="C27" s="29" t="s">
        <v>35</v>
      </c>
      <c r="D27" s="30" t="s">
        <v>28</v>
      </c>
      <c r="E27" s="19" t="s">
        <v>57</v>
      </c>
      <c r="F27" s="32">
        <v>7</v>
      </c>
      <c r="G27" s="31"/>
      <c r="H27" s="56">
        <f t="shared" si="1"/>
        <v>0</v>
      </c>
    </row>
    <row r="28" spans="1:8" ht="22.5" x14ac:dyDescent="0.2">
      <c r="A28" s="47">
        <v>16</v>
      </c>
      <c r="B28" s="19" t="s">
        <v>13</v>
      </c>
      <c r="C28" s="29" t="s">
        <v>58</v>
      </c>
      <c r="D28" s="30" t="s">
        <v>59</v>
      </c>
      <c r="E28" s="19" t="s">
        <v>17</v>
      </c>
      <c r="F28" s="32">
        <v>1</v>
      </c>
      <c r="G28" s="31"/>
      <c r="H28" s="56">
        <f t="shared" si="1"/>
        <v>0</v>
      </c>
    </row>
    <row r="29" spans="1:8" x14ac:dyDescent="0.2">
      <c r="A29" s="48"/>
      <c r="B29" s="15"/>
      <c r="C29" s="17" t="s">
        <v>45</v>
      </c>
      <c r="D29" s="14" t="s">
        <v>47</v>
      </c>
      <c r="E29" s="15"/>
      <c r="F29" s="15"/>
      <c r="G29" s="16"/>
      <c r="H29" s="54">
        <f>SUM(H14:H28)</f>
        <v>0</v>
      </c>
    </row>
    <row r="30" spans="1:8" ht="22.5" customHeight="1" x14ac:dyDescent="0.2">
      <c r="A30" s="49" t="s">
        <v>14</v>
      </c>
      <c r="B30" s="24"/>
      <c r="C30" s="33" t="s">
        <v>15</v>
      </c>
      <c r="D30" s="26"/>
      <c r="E30" s="27"/>
      <c r="F30" s="28"/>
      <c r="G30" s="27"/>
      <c r="H30" s="55"/>
    </row>
    <row r="31" spans="1:8" ht="24.75" customHeight="1" x14ac:dyDescent="0.2">
      <c r="A31" s="50">
        <v>17</v>
      </c>
      <c r="B31" s="34" t="s">
        <v>32</v>
      </c>
      <c r="C31" s="35" t="s">
        <v>19</v>
      </c>
      <c r="D31" s="30" t="s">
        <v>86</v>
      </c>
      <c r="E31" s="34" t="s">
        <v>10</v>
      </c>
      <c r="F31" s="36">
        <v>86.1</v>
      </c>
      <c r="G31" s="37"/>
      <c r="H31" s="56">
        <f t="shared" ref="H31:H34" si="2">ROUNDUP(F31*G31,2)</f>
        <v>0</v>
      </c>
    </row>
    <row r="32" spans="1:8" ht="22.5" customHeight="1" x14ac:dyDescent="0.2">
      <c r="A32" s="50">
        <v>18</v>
      </c>
      <c r="B32" s="34" t="s">
        <v>32</v>
      </c>
      <c r="C32" s="29" t="s">
        <v>7</v>
      </c>
      <c r="D32" s="30" t="s">
        <v>81</v>
      </c>
      <c r="E32" s="19" t="s">
        <v>10</v>
      </c>
      <c r="F32" s="39">
        <v>22</v>
      </c>
      <c r="G32" s="31"/>
      <c r="H32" s="56">
        <f t="shared" si="2"/>
        <v>0</v>
      </c>
    </row>
    <row r="33" spans="1:8" x14ac:dyDescent="0.2">
      <c r="A33" s="50">
        <v>19</v>
      </c>
      <c r="B33" s="34" t="s">
        <v>32</v>
      </c>
      <c r="C33" s="35" t="s">
        <v>60</v>
      </c>
      <c r="D33" s="35" t="s">
        <v>87</v>
      </c>
      <c r="E33" s="34" t="s">
        <v>10</v>
      </c>
      <c r="F33" s="36">
        <v>27</v>
      </c>
      <c r="G33" s="37"/>
      <c r="H33" s="56">
        <f t="shared" si="2"/>
        <v>0</v>
      </c>
    </row>
    <row r="34" spans="1:8" ht="22.5" x14ac:dyDescent="0.2">
      <c r="A34" s="50">
        <v>20</v>
      </c>
      <c r="B34" s="34" t="s">
        <v>32</v>
      </c>
      <c r="C34" s="35" t="s">
        <v>61</v>
      </c>
      <c r="D34" s="35" t="s">
        <v>62</v>
      </c>
      <c r="E34" s="34" t="s">
        <v>10</v>
      </c>
      <c r="F34" s="36">
        <v>27</v>
      </c>
      <c r="G34" s="37"/>
      <c r="H34" s="56">
        <f t="shared" si="2"/>
        <v>0</v>
      </c>
    </row>
    <row r="35" spans="1:8" x14ac:dyDescent="0.2">
      <c r="A35" s="48"/>
      <c r="B35" s="15"/>
      <c r="C35" s="17" t="s">
        <v>45</v>
      </c>
      <c r="D35" s="14" t="s">
        <v>83</v>
      </c>
      <c r="E35" s="15"/>
      <c r="F35" s="15"/>
      <c r="G35" s="16"/>
      <c r="H35" s="54">
        <f>SUM(H31:H34)</f>
        <v>0</v>
      </c>
    </row>
    <row r="36" spans="1:8" ht="22.5" customHeight="1" x14ac:dyDescent="0.2">
      <c r="A36" s="49" t="s">
        <v>30</v>
      </c>
      <c r="B36" s="24"/>
      <c r="C36" s="33" t="s">
        <v>16</v>
      </c>
      <c r="D36" s="26"/>
      <c r="E36" s="27"/>
      <c r="F36" s="28"/>
      <c r="G36" s="27"/>
      <c r="H36" s="55"/>
    </row>
    <row r="37" spans="1:8" x14ac:dyDescent="0.2">
      <c r="A37" s="50">
        <v>21</v>
      </c>
      <c r="B37" s="34" t="s">
        <v>33</v>
      </c>
      <c r="C37" s="38" t="s">
        <v>23</v>
      </c>
      <c r="D37" s="38" t="s">
        <v>22</v>
      </c>
      <c r="E37" s="34" t="s">
        <v>17</v>
      </c>
      <c r="F37" s="40">
        <v>2</v>
      </c>
      <c r="G37" s="37"/>
      <c r="H37" s="56">
        <f t="shared" ref="H37:H43" si="3">ROUNDUP(F37*G37,2)</f>
        <v>0</v>
      </c>
    </row>
    <row r="38" spans="1:8" ht="15" customHeight="1" x14ac:dyDescent="0.2">
      <c r="A38" s="50">
        <v>22</v>
      </c>
      <c r="B38" s="34" t="s">
        <v>33</v>
      </c>
      <c r="C38" s="38" t="s">
        <v>24</v>
      </c>
      <c r="D38" s="38" t="s">
        <v>36</v>
      </c>
      <c r="E38" s="34" t="s">
        <v>17</v>
      </c>
      <c r="F38" s="40">
        <v>4</v>
      </c>
      <c r="G38" s="37"/>
      <c r="H38" s="56">
        <f t="shared" si="3"/>
        <v>0</v>
      </c>
    </row>
    <row r="39" spans="1:8" ht="15" customHeight="1" x14ac:dyDescent="0.2">
      <c r="A39" s="50">
        <v>23</v>
      </c>
      <c r="B39" s="34" t="s">
        <v>33</v>
      </c>
      <c r="C39" s="38" t="s">
        <v>8</v>
      </c>
      <c r="D39" s="38" t="s">
        <v>21</v>
      </c>
      <c r="E39" s="34" t="s">
        <v>17</v>
      </c>
      <c r="F39" s="40">
        <v>1</v>
      </c>
      <c r="G39" s="37"/>
      <c r="H39" s="56">
        <f t="shared" si="3"/>
        <v>0</v>
      </c>
    </row>
    <row r="40" spans="1:8" ht="15" customHeight="1" x14ac:dyDescent="0.2">
      <c r="A40" s="50">
        <v>24</v>
      </c>
      <c r="B40" s="34" t="s">
        <v>33</v>
      </c>
      <c r="C40" s="38" t="s">
        <v>8</v>
      </c>
      <c r="D40" s="38" t="s">
        <v>73</v>
      </c>
      <c r="E40" s="34" t="s">
        <v>17</v>
      </c>
      <c r="F40" s="40">
        <v>2</v>
      </c>
      <c r="G40" s="37"/>
      <c r="H40" s="56">
        <f t="shared" si="3"/>
        <v>0</v>
      </c>
    </row>
    <row r="41" spans="1:8" ht="21" customHeight="1" x14ac:dyDescent="0.2">
      <c r="A41" s="50">
        <v>25</v>
      </c>
      <c r="B41" s="34" t="s">
        <v>33</v>
      </c>
      <c r="C41" s="38" t="s">
        <v>9</v>
      </c>
      <c r="D41" s="38" t="s">
        <v>37</v>
      </c>
      <c r="E41" s="34" t="s">
        <v>17</v>
      </c>
      <c r="F41" s="40">
        <v>4</v>
      </c>
      <c r="G41" s="37"/>
      <c r="H41" s="56">
        <f t="shared" si="3"/>
        <v>0</v>
      </c>
    </row>
    <row r="42" spans="1:8" ht="22.5" x14ac:dyDescent="0.2">
      <c r="A42" s="50">
        <v>26</v>
      </c>
      <c r="B42" s="34" t="s">
        <v>33</v>
      </c>
      <c r="C42" s="38" t="s">
        <v>66</v>
      </c>
      <c r="D42" s="38" t="s">
        <v>67</v>
      </c>
      <c r="E42" s="34" t="s">
        <v>17</v>
      </c>
      <c r="F42" s="40">
        <v>10</v>
      </c>
      <c r="G42" s="37"/>
      <c r="H42" s="56">
        <f t="shared" si="3"/>
        <v>0</v>
      </c>
    </row>
    <row r="43" spans="1:8" ht="22.5" x14ac:dyDescent="0.2">
      <c r="A43" s="50">
        <v>27</v>
      </c>
      <c r="B43" s="34" t="s">
        <v>33</v>
      </c>
      <c r="C43" s="38" t="s">
        <v>9</v>
      </c>
      <c r="D43" s="38" t="s">
        <v>68</v>
      </c>
      <c r="E43" s="34" t="s">
        <v>17</v>
      </c>
      <c r="F43" s="40">
        <v>4</v>
      </c>
      <c r="G43" s="37"/>
      <c r="H43" s="56">
        <f t="shared" si="3"/>
        <v>0</v>
      </c>
    </row>
    <row r="44" spans="1:8" x14ac:dyDescent="0.2">
      <c r="A44" s="48"/>
      <c r="B44" s="15"/>
      <c r="C44" s="17" t="s">
        <v>45</v>
      </c>
      <c r="D44" s="14" t="s">
        <v>84</v>
      </c>
      <c r="E44" s="15"/>
      <c r="F44" s="15"/>
      <c r="G44" s="16"/>
      <c r="H44" s="54">
        <f>SUM(H37:H43)</f>
        <v>0</v>
      </c>
    </row>
    <row r="45" spans="1:8" ht="22.5" customHeight="1" x14ac:dyDescent="0.2">
      <c r="A45" s="49" t="s">
        <v>31</v>
      </c>
      <c r="B45" s="24"/>
      <c r="C45" s="33" t="s">
        <v>20</v>
      </c>
      <c r="D45" s="26"/>
      <c r="E45" s="27"/>
      <c r="F45" s="28"/>
      <c r="G45" s="27"/>
      <c r="H45" s="55"/>
    </row>
    <row r="46" spans="1:8" ht="22.5" x14ac:dyDescent="0.2">
      <c r="A46" s="51">
        <v>28</v>
      </c>
      <c r="B46" s="34" t="s">
        <v>39</v>
      </c>
      <c r="C46" s="41" t="s">
        <v>63</v>
      </c>
      <c r="D46" s="42" t="s">
        <v>74</v>
      </c>
      <c r="E46" s="43" t="s">
        <v>17</v>
      </c>
      <c r="F46" s="43">
        <v>2</v>
      </c>
      <c r="G46" s="42"/>
      <c r="H46" s="56">
        <f t="shared" ref="H46:H48" si="4">ROUNDUP(F46*G46,2)</f>
        <v>0</v>
      </c>
    </row>
    <row r="47" spans="1:8" x14ac:dyDescent="0.2">
      <c r="A47" s="51">
        <v>29</v>
      </c>
      <c r="B47" s="34" t="s">
        <v>39</v>
      </c>
      <c r="C47" s="42" t="s">
        <v>64</v>
      </c>
      <c r="D47" s="42" t="s">
        <v>82</v>
      </c>
      <c r="E47" s="43" t="s">
        <v>17</v>
      </c>
      <c r="F47" s="43">
        <v>3</v>
      </c>
      <c r="G47" s="44"/>
      <c r="H47" s="56">
        <f t="shared" si="4"/>
        <v>0</v>
      </c>
    </row>
    <row r="48" spans="1:8" ht="35.25" customHeight="1" x14ac:dyDescent="0.2">
      <c r="A48" s="51">
        <v>30</v>
      </c>
      <c r="B48" s="34" t="s">
        <v>39</v>
      </c>
      <c r="C48" s="42" t="s">
        <v>64</v>
      </c>
      <c r="D48" s="57" t="s">
        <v>65</v>
      </c>
      <c r="E48" s="43" t="s">
        <v>17</v>
      </c>
      <c r="F48" s="43">
        <v>8</v>
      </c>
      <c r="G48" s="44"/>
      <c r="H48" s="56">
        <f t="shared" si="4"/>
        <v>0</v>
      </c>
    </row>
    <row r="49" spans="1:8" x14ac:dyDescent="0.2">
      <c r="A49" s="48"/>
      <c r="B49" s="15"/>
      <c r="C49" s="17" t="s">
        <v>45</v>
      </c>
      <c r="D49" s="14" t="s">
        <v>85</v>
      </c>
      <c r="E49" s="15"/>
      <c r="F49" s="15"/>
      <c r="G49" s="16"/>
      <c r="H49" s="54">
        <f>SUM(H46:H48)</f>
        <v>0</v>
      </c>
    </row>
    <row r="50" spans="1:8" x14ac:dyDescent="0.2">
      <c r="A50" s="6"/>
      <c r="B50" s="9"/>
      <c r="C50" s="18"/>
      <c r="D50" s="18"/>
      <c r="E50" s="59" t="s">
        <v>18</v>
      </c>
      <c r="F50" s="59"/>
      <c r="G50" s="59"/>
      <c r="H50" s="5">
        <f>SUM(H12,H29,H35,H44,H49)</f>
        <v>0</v>
      </c>
    </row>
    <row r="51" spans="1:8" x14ac:dyDescent="0.2">
      <c r="E51" s="59" t="s">
        <v>88</v>
      </c>
      <c r="F51" s="59"/>
      <c r="G51" s="59"/>
      <c r="H51" s="5">
        <f>H50*1.23</f>
        <v>0</v>
      </c>
    </row>
  </sheetData>
  <mergeCells count="13">
    <mergeCell ref="E50:G50"/>
    <mergeCell ref="E51:G51"/>
    <mergeCell ref="H8:H9"/>
    <mergeCell ref="A1:H1"/>
    <mergeCell ref="A2:H2"/>
    <mergeCell ref="A3:H3"/>
    <mergeCell ref="A4:H4"/>
    <mergeCell ref="A5:H6"/>
    <mergeCell ref="A8:A9"/>
    <mergeCell ref="C8:C9"/>
    <mergeCell ref="D8:D9"/>
    <mergeCell ref="E8:F8"/>
    <mergeCell ref="G8:G9"/>
  </mergeCells>
  <pageMargins left="1.0236220472440944" right="0.23622047244094491" top="0.74803149606299213" bottom="0.74803149606299213" header="0.31496062992125984" footer="0.31496062992125984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Tomasz Krzyżaniak</cp:lastModifiedBy>
  <cp:lastPrinted>2024-02-06T09:46:14Z</cp:lastPrinted>
  <dcterms:created xsi:type="dcterms:W3CDTF">2012-04-17T11:35:50Z</dcterms:created>
  <dcterms:modified xsi:type="dcterms:W3CDTF">2024-04-16T10:56:40Z</dcterms:modified>
</cp:coreProperties>
</file>