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kolecki\Desktop\kosztorysy 2024\"/>
    </mc:Choice>
  </mc:AlternateContent>
  <bookViews>
    <workbookView xWindow="0" yWindow="0" windowWidth="23040" windowHeight="9372" tabRatio="500" activeTab="2"/>
  </bookViews>
  <sheets>
    <sheet name="KI" sheetId="1" r:id="rId1"/>
    <sheet name="KO" sheetId="2" r:id="rId2"/>
    <sheet name="Przedmiar" sheetId="3" r:id="rId3"/>
    <sheet name="Majakowskiego - KI" sheetId="4" state="hidden" r:id="rId4"/>
    <sheet name="Majakowskiego - KO" sheetId="5" state="hidden" r:id="rId5"/>
    <sheet name="Majakowskiego - Przedmiar" sheetId="6" state="hidden" r:id="rId6"/>
    <sheet name="Okólna - KI" sheetId="7" state="hidden" r:id="rId7"/>
    <sheet name="Okólna - KO" sheetId="8" state="hidden" r:id="rId8"/>
    <sheet name="Okólna - Przedmiar" sheetId="9" state="hidden" r:id="rId9"/>
    <sheet name="Radziwoja - KI" sheetId="10" state="hidden" r:id="rId10"/>
    <sheet name="Radziwoja - KO" sheetId="11" state="hidden" r:id="rId11"/>
    <sheet name="Radziwoja - Przedmiar" sheetId="12" state="hidden" r:id="rId12"/>
    <sheet name="Słupska - KI" sheetId="13" state="hidden" r:id="rId13"/>
    <sheet name="Słupska - KO" sheetId="14" state="hidden" r:id="rId14"/>
    <sheet name="Słupska - Przedmiar" sheetId="15" state="hidden" r:id="rId1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2" l="1"/>
  <c r="F15" i="2"/>
  <c r="F14" i="2"/>
  <c r="F11" i="2"/>
  <c r="F12" i="2" s="1"/>
  <c r="F8" i="2"/>
  <c r="F7" i="2"/>
  <c r="F6" i="2"/>
  <c r="F16" i="1"/>
  <c r="F15" i="1"/>
  <c r="F14" i="1"/>
  <c r="F11" i="1"/>
  <c r="F12" i="1" s="1"/>
  <c r="F8" i="1"/>
  <c r="F7" i="1"/>
  <c r="F6" i="1"/>
  <c r="F9" i="1" s="1"/>
  <c r="F17" i="2" l="1"/>
  <c r="F18" i="2" s="1"/>
  <c r="F19" i="2" s="1"/>
  <c r="F17" i="1"/>
  <c r="F18" i="1"/>
  <c r="F19" i="1" s="1"/>
  <c r="F9" i="2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18" i="14" l="1"/>
  <c r="F12" i="10"/>
  <c r="F19" i="11"/>
  <c r="F18" i="13"/>
  <c r="F13" i="7"/>
  <c r="F23" i="8"/>
  <c r="F16" i="5"/>
  <c r="F23" i="13"/>
  <c r="F12" i="11"/>
  <c r="F13" i="14"/>
  <c r="F13" i="8"/>
  <c r="F24" i="8" s="1"/>
  <c r="F25" i="8" s="1"/>
  <c r="F23" i="14"/>
  <c r="F9" i="5"/>
  <c r="F23" i="7"/>
  <c r="F13" i="13"/>
  <c r="F9" i="4"/>
  <c r="F17" i="4" s="1"/>
  <c r="F18" i="4" s="1"/>
  <c r="F19" i="10"/>
  <c r="F20" i="10" l="1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<sst xmlns="http://schemas.openxmlformats.org/spreadsheetml/2006/main" count="697" uniqueCount="69">
  <si>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</si>
  <si>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</si>
  <si>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</si>
  <si>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</si>
  <si>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</si>
  <si>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</si>
  <si>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</si>
  <si>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</si>
  <si>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</si>
  <si>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</si>
  <si>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</si>
  <si>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</si>
  <si>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</si>
  <si>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</si>
  <si>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</si>
  <si>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</si>
  <si>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</si>
  <si>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</si>
  <si>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</si>
  <si>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</si>
  <si>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</si>
  <si>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</si>
  <si>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</si>
  <si>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</si>
  <si>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</si>
  <si>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</si>
  <si>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</si>
  <si>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</si>
  <si>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</si>
  <si>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</si>
  <si>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</si>
  <si>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</si>
  <si>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</si>
  <si>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</si>
  <si>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</si>
  <si>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</si>
  <si>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</si>
  <si>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</si>
  <si>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</si>
  <si>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</si>
  <si>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</si>
  <si>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</si>
  <si>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</si>
  <si>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</si>
  <si>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</si>
  <si>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</si>
  <si>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</si>
  <si>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</si>
  <si>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</si>
  <si>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</si>
  <si>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</si>
  <si>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</si>
  <si>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</si>
  <si>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</si>
  <si>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</si>
  <si>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</si>
  <si>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</si>
  <si>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</si>
  <si>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</si>
  <si>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</si>
  <si>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</si>
  <si>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</si>
  <si>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</si>
  <si>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</si>
  <si>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</si>
  <si>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ulicy Świętego Wawrzyńca</t>
  </si>
  <si>
    <t>Liniowy próg zwalniający (3,7 m x 4,0 m) U-16a</t>
  </si>
  <si>
    <t>Liniowy próg zwalniający (3,7 m x 6,0 m) U-16a</t>
  </si>
  <si>
    <t>Punktowy Element Odblaskowy PEO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</si>
</sst>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18" sqref="E18:F19"/>
    </sheetView>
  </sheetViews>
  <sheetFormatPr defaultColWidth="8.6640625" defaultRowHeight="14.4" x14ac:dyDescent="0.3"/>
  <cols>
    <col min="1" max="1" width="8.5546875" style="23" customWidth="1"/>
    <col min="2" max="2" width="78.33203125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65</v>
      </c>
      <c r="C2" s="25"/>
      <c r="D2" s="25"/>
      <c r="E2" s="25"/>
      <c r="F2" s="25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 t="shared" ref="F6:F7" si="0"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120</v>
      </c>
      <c r="F7" s="8">
        <f t="shared" si="0"/>
        <v>240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260</v>
      </c>
      <c r="F8" s="8">
        <f>PRODUCT(D8*E8)</f>
        <v>520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1260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11" t="s">
        <v>44</v>
      </c>
      <c r="C11" s="12" t="s">
        <v>26</v>
      </c>
      <c r="D11" s="13">
        <v>4.6399999999999997</v>
      </c>
      <c r="E11" s="13">
        <v>110</v>
      </c>
      <c r="F11" s="14">
        <f t="shared" ref="F11" si="1">PRODUCT(D11*E11)</f>
        <v>510.4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510.4</v>
      </c>
    </row>
    <row r="13" spans="1:6" x14ac:dyDescent="0.3">
      <c r="A13" s="4" t="s">
        <v>29</v>
      </c>
      <c r="B13" s="4" t="s">
        <v>64</v>
      </c>
      <c r="C13" s="4"/>
      <c r="D13" s="4"/>
      <c r="E13" s="4"/>
      <c r="F13" s="4"/>
    </row>
    <row r="14" spans="1:6" x14ac:dyDescent="0.3">
      <c r="A14" s="6" t="s">
        <v>30</v>
      </c>
      <c r="B14" s="6" t="s">
        <v>66</v>
      </c>
      <c r="C14" s="6" t="s">
        <v>11</v>
      </c>
      <c r="D14" s="24">
        <v>1</v>
      </c>
      <c r="E14" s="7">
        <v>5000</v>
      </c>
      <c r="F14" s="8">
        <f t="shared" ref="F14:F16" si="2">PRODUCT(D14*E14)</f>
        <v>5000</v>
      </c>
    </row>
    <row r="15" spans="1:6" x14ac:dyDescent="0.3">
      <c r="A15" s="6" t="s">
        <v>33</v>
      </c>
      <c r="B15" s="6" t="s">
        <v>67</v>
      </c>
      <c r="C15" s="6" t="s">
        <v>11</v>
      </c>
      <c r="D15" s="24">
        <v>1</v>
      </c>
      <c r="E15" s="7">
        <v>7000</v>
      </c>
      <c r="F15" s="8">
        <f t="shared" si="2"/>
        <v>7000</v>
      </c>
    </row>
    <row r="16" spans="1:6" x14ac:dyDescent="0.3">
      <c r="A16" s="6" t="s">
        <v>35</v>
      </c>
      <c r="B16" s="6" t="s">
        <v>68</v>
      </c>
      <c r="C16" s="6" t="s">
        <v>11</v>
      </c>
      <c r="D16" s="6">
        <v>16</v>
      </c>
      <c r="E16" s="7">
        <v>35</v>
      </c>
      <c r="F16" s="8">
        <f t="shared" si="2"/>
        <v>560</v>
      </c>
    </row>
    <row r="17" spans="1:6" ht="15.6" x14ac:dyDescent="0.3">
      <c r="A17"/>
      <c r="E17" s="9" t="s">
        <v>37</v>
      </c>
      <c r="F17" s="10">
        <f>SUM(F14:F16)</f>
        <v>12560</v>
      </c>
    </row>
    <row r="18" spans="1:6" ht="15.6" x14ac:dyDescent="0.3">
      <c r="A18"/>
      <c r="E18" s="9" t="s">
        <v>38</v>
      </c>
      <c r="F18" s="10">
        <f>SUM(F9,F12,F17)</f>
        <v>14330.4</v>
      </c>
    </row>
    <row r="19" spans="1:6" ht="18" x14ac:dyDescent="0.35">
      <c r="A19"/>
      <c r="E19" s="18" t="s">
        <v>39</v>
      </c>
      <c r="F19" s="20">
        <f>F18*1.23</f>
        <v>17626.392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57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5" t="s">
        <v>57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57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59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5" t="s">
        <v>59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59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B16" sqref="B16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5" t="s">
        <v>65</v>
      </c>
      <c r="C2" s="25"/>
      <c r="D2" s="25"/>
      <c r="E2" s="25"/>
      <c r="F2" s="25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 t="shared" ref="F6:F7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11" t="s">
        <v>44</v>
      </c>
      <c r="C11" s="12" t="s">
        <v>26</v>
      </c>
      <c r="D11" s="13">
        <v>4.6399999999999997</v>
      </c>
      <c r="E11" s="13"/>
      <c r="F11" s="14">
        <f t="shared" ref="F11" si="1"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64</v>
      </c>
      <c r="C13" s="4"/>
      <c r="D13" s="4"/>
      <c r="E13" s="4"/>
      <c r="F13" s="4"/>
    </row>
    <row r="14" spans="1:6" x14ac:dyDescent="0.3">
      <c r="A14" s="6" t="s">
        <v>30</v>
      </c>
      <c r="B14" s="6" t="s">
        <v>66</v>
      </c>
      <c r="C14" s="6" t="s">
        <v>11</v>
      </c>
      <c r="D14" s="24">
        <v>1</v>
      </c>
      <c r="E14" s="7"/>
      <c r="F14" s="8">
        <f t="shared" ref="F14:F16" si="2">PRODUCT(D14*E14)</f>
        <v>0</v>
      </c>
    </row>
    <row r="15" spans="1:6" x14ac:dyDescent="0.3">
      <c r="A15" s="6" t="s">
        <v>33</v>
      </c>
      <c r="B15" s="6" t="s">
        <v>67</v>
      </c>
      <c r="C15" s="6" t="s">
        <v>11</v>
      </c>
      <c r="D15" s="24">
        <v>1</v>
      </c>
      <c r="E15" s="7"/>
      <c r="F15" s="8">
        <f t="shared" si="2"/>
        <v>0</v>
      </c>
    </row>
    <row r="16" spans="1:6" x14ac:dyDescent="0.3">
      <c r="A16" s="6" t="s">
        <v>35</v>
      </c>
      <c r="B16" s="6" t="s">
        <v>68</v>
      </c>
      <c r="C16" s="6" t="s">
        <v>11</v>
      </c>
      <c r="D16" s="6">
        <v>16</v>
      </c>
      <c r="E16" s="7"/>
      <c r="F16" s="8">
        <f t="shared" si="2"/>
        <v>0</v>
      </c>
    </row>
    <row r="17" spans="1:6" ht="15.6" x14ac:dyDescent="0.3">
      <c r="A17"/>
      <c r="E17" s="9" t="s">
        <v>37</v>
      </c>
      <c r="F17" s="10">
        <f>SUM(F14:F16)</f>
        <v>0</v>
      </c>
    </row>
    <row r="18" spans="1:6" ht="15.6" x14ac:dyDescent="0.3">
      <c r="A18"/>
      <c r="E18" s="9" t="s">
        <v>38</v>
      </c>
      <c r="F18" s="10">
        <f>SUM(F9,F12,F17)</f>
        <v>0</v>
      </c>
    </row>
    <row r="19" spans="1:6" ht="18" x14ac:dyDescent="0.35">
      <c r="A19"/>
      <c r="E19" s="18" t="s">
        <v>39</v>
      </c>
      <c r="F19" s="20">
        <f>F18*1.23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K17" sqref="K17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65</v>
      </c>
      <c r="C2" s="25"/>
      <c r="D2" s="25"/>
      <c r="E2" s="25"/>
      <c r="F2" s="25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4" t="s">
        <v>23</v>
      </c>
      <c r="B9" s="4" t="s">
        <v>24</v>
      </c>
      <c r="C9" s="4"/>
      <c r="D9" s="4"/>
    </row>
    <row r="10" spans="1:6" x14ac:dyDescent="0.3">
      <c r="A10" s="5" t="s">
        <v>25</v>
      </c>
      <c r="B10" s="11" t="s">
        <v>44</v>
      </c>
      <c r="C10" s="12" t="s">
        <v>26</v>
      </c>
      <c r="D10" s="13">
        <v>4.6399999999999997</v>
      </c>
    </row>
    <row r="11" spans="1:6" x14ac:dyDescent="0.3">
      <c r="A11" s="4" t="s">
        <v>29</v>
      </c>
      <c r="B11" s="4" t="s">
        <v>64</v>
      </c>
      <c r="C11" s="4"/>
      <c r="D11" s="4"/>
    </row>
    <row r="12" spans="1:6" x14ac:dyDescent="0.3">
      <c r="A12" s="6" t="s">
        <v>30</v>
      </c>
      <c r="B12" s="6" t="s">
        <v>66</v>
      </c>
      <c r="C12" s="6" t="s">
        <v>11</v>
      </c>
      <c r="D12" s="6">
        <v>1</v>
      </c>
    </row>
    <row r="13" spans="1:6" x14ac:dyDescent="0.3">
      <c r="A13" s="6" t="s">
        <v>33</v>
      </c>
      <c r="B13" s="6" t="s">
        <v>67</v>
      </c>
      <c r="C13" s="6" t="s">
        <v>11</v>
      </c>
      <c r="D13" s="6">
        <v>1</v>
      </c>
    </row>
    <row r="14" spans="1:6" x14ac:dyDescent="0.3">
      <c r="A14" s="6" t="s">
        <v>35</v>
      </c>
      <c r="B14" s="6" t="s">
        <v>68</v>
      </c>
      <c r="C14" s="6" t="s">
        <v>11</v>
      </c>
      <c r="D14" s="6">
        <v>16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43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5" t="s">
        <v>43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43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47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5" t="s">
        <v>47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47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KI</vt:lpstr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Krzysztof Kolecki</cp:lastModifiedBy>
  <cp:revision>13</cp:revision>
  <dcterms:created xsi:type="dcterms:W3CDTF">2020-08-11T08:10:12Z</dcterms:created>
  <dcterms:modified xsi:type="dcterms:W3CDTF">2024-04-05T08:25:31Z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