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filterPrivacy="1"/>
  <xr:revisionPtr revIDLastSave="0" documentId="13_ncr:1_{E51DF2CA-E475-456B-AABE-CCD171E9C7F2}" xr6:coauthVersionLast="36" xr6:coauthVersionMax="36" xr10:uidLastSave="{00000000-0000-0000-0000-000000000000}"/>
  <bookViews>
    <workbookView xWindow="-105" yWindow="-105" windowWidth="23250" windowHeight="12570" firstSheet="1" activeTab="3" xr2:uid="{00000000-000D-0000-FFFF-FFFF00000000}"/>
  </bookViews>
  <sheets>
    <sheet name="ulice" sheetId="10" state="hidden" r:id="rId1"/>
    <sheet name="ZADANIE 1" sheetId="11" r:id="rId2"/>
    <sheet name="ZADANIE 2" sheetId="12" r:id="rId3"/>
    <sheet name="ZADANIE 3" sheetId="13" r:id="rId4"/>
  </sheets>
  <definedNames>
    <definedName name="_xlnm._FilterDatabase" localSheetId="0" hidden="1">ulice!$A$9:$H$48</definedName>
    <definedName name="_xlnm._FilterDatabase" localSheetId="1" hidden="1">'ZADANIE 1'!$A$10:$H$30</definedName>
    <definedName name="_xlnm._FilterDatabase" localSheetId="2" hidden="1">'ZADANIE 2'!$A$10:$H$26</definedName>
    <definedName name="_xlnm._FilterDatabase" localSheetId="3" hidden="1">'ZADANIE 3'!$A$10:$G$25</definedName>
    <definedName name="_xlnm.Print_Area" localSheetId="0">ulice!$A$1:$H$48</definedName>
    <definedName name="_xlnm.Print_Area" localSheetId="1">'ZADANIE 1'!$A$1:$H$30</definedName>
    <definedName name="_xlnm.Print_Area" localSheetId="2">'ZADANIE 2'!$A$1:$H$26</definedName>
    <definedName name="_xlnm.Print_Area" localSheetId="3">'ZADANIE 3'!$A$1:$G$25</definedName>
  </definedNames>
  <calcPr calcId="191029"/>
</workbook>
</file>

<file path=xl/calcChain.xml><?xml version="1.0" encoding="utf-8"?>
<calcChain xmlns="http://schemas.openxmlformats.org/spreadsheetml/2006/main">
  <c r="C24" i="13" l="1"/>
  <c r="C23" i="13"/>
  <c r="D25" i="12"/>
  <c r="C24" i="12"/>
  <c r="C23" i="12"/>
  <c r="D30" i="11" l="1"/>
  <c r="C28" i="11"/>
  <c r="C27" i="11"/>
  <c r="C20" i="13"/>
  <c r="D20" i="12"/>
  <c r="C20" i="12"/>
  <c r="D29" i="11"/>
  <c r="D24" i="11"/>
  <c r="C24" i="11"/>
  <c r="D47" i="10" l="1"/>
  <c r="C45" i="10"/>
  <c r="C44" i="10"/>
  <c r="D46" i="10"/>
  <c r="D41" i="10"/>
  <c r="C41" i="10" l="1"/>
</calcChain>
</file>

<file path=xl/sharedStrings.xml><?xml version="1.0" encoding="utf-8"?>
<sst xmlns="http://schemas.openxmlformats.org/spreadsheetml/2006/main" count="324" uniqueCount="101">
  <si>
    <t>Lp.</t>
  </si>
  <si>
    <t>ULICA</t>
  </si>
  <si>
    <t xml:space="preserve"> Szczegółowa lokalizacja</t>
  </si>
  <si>
    <t>Pozycja kosztorysowa</t>
  </si>
  <si>
    <t>Inspektor</t>
  </si>
  <si>
    <t>Kamila Teper</t>
  </si>
  <si>
    <t>Kobylepole</t>
  </si>
  <si>
    <t>Długość odcinka [mb]</t>
  </si>
  <si>
    <t>Okólna</t>
  </si>
  <si>
    <t xml:space="preserve"> odcinek od posesji nr 28 do posesji nr 12</t>
  </si>
  <si>
    <t>cięcie drzew i krzewów wchodzących w skrajnię jezdni</t>
  </si>
  <si>
    <t>żywopłot na wysokości ogródków działkowych</t>
  </si>
  <si>
    <t>cięcie krzewów wchodzących w skrajnię chodnika</t>
  </si>
  <si>
    <t>Odcinek od ul. Piwnej do wiaduktu</t>
  </si>
  <si>
    <t>Liczba drzew [szt.]</t>
  </si>
  <si>
    <t>Szczepankowo</t>
  </si>
  <si>
    <t>Odcinek od ul. Ługańskiej do ul. Gospodarskiej</t>
  </si>
  <si>
    <t>Krzesiny</t>
  </si>
  <si>
    <t>odcinek od ul. Rudzkiej do kościoła oraz od ul. Jarosławskiej do przejazdu kolejowego</t>
  </si>
  <si>
    <t>Szelągowska</t>
  </si>
  <si>
    <t>wzdłuż ścieżki rowerowej - od ul. Garbary do  wjazdu do parku za ul. Winogrady</t>
  </si>
  <si>
    <t>cięcie krzewów wchodzących w skrajnię ścieżki pieszo-rowerowej</t>
  </si>
  <si>
    <t>Agnieszka Knypińska</t>
  </si>
  <si>
    <t>Gospodarska</t>
  </si>
  <si>
    <t>cięcie drzew i krzewów wchodzących w skrajnię jezdni i chodnika</t>
  </si>
  <si>
    <t>wzdłuż chodnika po stronie zachodniej od ul. Popularnej</t>
  </si>
  <si>
    <t>wzdłuż jezdni po stronie wschodniej od ul. Popularnej</t>
  </si>
  <si>
    <t>Skibowa</t>
  </si>
  <si>
    <t>Lwowska</t>
  </si>
  <si>
    <t xml:space="preserve">platany po północnej i południowej stronie </t>
  </si>
  <si>
    <t>odcinek od ul. Szczepankowo do ronda Poznańskich Ogrodników (jezdnia + chodniki)</t>
  </si>
  <si>
    <t>podkrzesanie w skrajni chodnika młodych drzew - platany</t>
  </si>
  <si>
    <t>Podkrzesanie w skrajni jezdni młodych drzew - lipy</t>
  </si>
  <si>
    <t>Wrzesińska</t>
  </si>
  <si>
    <t>Sośnicka</t>
  </si>
  <si>
    <t>Sarnia</t>
  </si>
  <si>
    <t>Radziwoja , Za Cybiną</t>
  </si>
  <si>
    <t xml:space="preserve">Bałtycka </t>
  </si>
  <si>
    <t>po stronie torów kolejowych, jak na załączonej mapie</t>
  </si>
  <si>
    <t>lewa strona od ul. Warszawskiej, punktowo, do zabudowań</t>
  </si>
  <si>
    <t>w pobliżu ul. Zieliniec, na łuku drogi po stronie torów kolejowych, głównie samosiewy robinii wchodzące w skrajnię jezdni oraz naprzeciwko ul. Strzałkowskiej</t>
  </si>
  <si>
    <t>od rzeki Głównej do ul. Gnieźnieńskiej, strona południowa</t>
  </si>
  <si>
    <t>Beata Brzoskowska</t>
  </si>
  <si>
    <t>od posesji ul. Radziwoja 57 w kierunku ul. Za Cybiną, , jak na załączonej mapie</t>
  </si>
  <si>
    <t>odc. Hetmańska - Wspólna</t>
  </si>
  <si>
    <t xml:space="preserve"> podniesienie koron drzew w celu odsłonięcia skrajni jezdni i chodnika</t>
  </si>
  <si>
    <t xml:space="preserve">Rolna </t>
  </si>
  <si>
    <t xml:space="preserve"> podrzesanie starszych robinii w celu odsłonięcia skrajni jezdni oraz chodnika</t>
  </si>
  <si>
    <t>Akacjowa</t>
  </si>
  <si>
    <t>od ul. Jesionowej w kierunku ul. Leszczyńskiej</t>
  </si>
  <si>
    <t>Opolska</t>
  </si>
  <si>
    <t>Kołłątaja</t>
  </si>
  <si>
    <t xml:space="preserve"> od ul. Rejewskiego do ul. Kwiatkowskiego oraz przy ul. Wojkiewicza podkrzesanie 1 rozłożystej lipy</t>
  </si>
  <si>
    <t>Darzyńska</t>
  </si>
  <si>
    <t>cięcie drzew i krzewów wchodzących w skrajnię  chodnika</t>
  </si>
  <si>
    <t>W połowie drogi między Michałowem a Darzyborską, przy lesie</t>
  </si>
  <si>
    <t>SUMA</t>
  </si>
  <si>
    <t>usunięcie odrostów</t>
  </si>
  <si>
    <t>Kurlandzka</t>
  </si>
  <si>
    <t>od ul. Piaśnickiej (przystanku autobusowego) w stronę ul. Wiatracznej</t>
  </si>
  <si>
    <t>cięcie drzew w chodzących w skrajnię chodnika</t>
  </si>
  <si>
    <t>Hetmańska</t>
  </si>
  <si>
    <t>Krygowskiego</t>
  </si>
  <si>
    <t>całość, oba pobocza</t>
  </si>
  <si>
    <t>Ewa Zalewska</t>
  </si>
  <si>
    <t>cięcie drzew i krzewów wchodzących w skrajnię chodnika i ścieżki rowerowej, miejscami jezdni</t>
  </si>
  <si>
    <t>Chojnicka</t>
  </si>
  <si>
    <t>Adriana Rozmiarek</t>
  </si>
  <si>
    <t>Międzyzdrojska</t>
  </si>
  <si>
    <t>Nad Jeziorem</t>
  </si>
  <si>
    <t>od ul. Mięzyzdrojskiej do parkingu nad Jeziorem Kierskim oba pobocza</t>
  </si>
  <si>
    <t>od Słupskiej do Nad Jeziroem oba pobocza</t>
  </si>
  <si>
    <t>Podjazdowa</t>
  </si>
  <si>
    <t>Fragmenty wg mapki</t>
  </si>
  <si>
    <t>Rekreacyjna</t>
  </si>
  <si>
    <t>od ul. Nad Jeziorem do końca barier energochłonnych pobocze południowe</t>
  </si>
  <si>
    <t>Hlonda</t>
  </si>
  <si>
    <t>wjazd na ścieżkę rowerową od ul. Hlonda</t>
  </si>
  <si>
    <t xml:space="preserve">cięcie drzew kilkunastu od ul. Słupskiej pobocze północne </t>
  </si>
  <si>
    <t xml:space="preserve">cięcie drzew i krzewów po obu stronach drogi </t>
  </si>
  <si>
    <t>cięcie drzew i krzewów wchodzących w skrajnię drogi</t>
  </si>
  <si>
    <t>podkrzesanie starszych klonów srebrzystych  w celu odsłonięcia skrajni jezdni oraz chodnika</t>
  </si>
  <si>
    <t xml:space="preserve"> podrzesanie drzew w celu odsłonięcia skrajni chodnika i jezdni</t>
  </si>
  <si>
    <t>ODROSTY</t>
  </si>
  <si>
    <t>PODKRZESANIE</t>
  </si>
  <si>
    <t>ZAKRES RZECZOWY</t>
  </si>
  <si>
    <t>Wykonanie cięć technicznych drzew i krzewów w pasach drogowych Miasta Poznania polegających na przywróceniu skrajni pionowej i poziomej jezdni, chodników i dróg rowerowych oraz podkrzesaniu drzew i usuwaniu odrostów z pni oraz korzeni drzew.</t>
  </si>
  <si>
    <t>do zapytania ofertowego pn.:</t>
  </si>
  <si>
    <t>załącznik nr 2 do zapytania ZDM-PZ.342.23 2023.1</t>
  </si>
  <si>
    <t>Opis prac</t>
  </si>
  <si>
    <t>W TYM:</t>
  </si>
  <si>
    <t>SKRAJNIA NISKA (POZ.KOSZT.1)</t>
  </si>
  <si>
    <t>SKRAJNIA WYSOKA (POZ.KOSZT.2)</t>
  </si>
  <si>
    <t>MB</t>
  </si>
  <si>
    <t>SZT.</t>
  </si>
  <si>
    <t>ZADANIE 1</t>
  </si>
  <si>
    <t>ZADANIE 2</t>
  </si>
  <si>
    <t>ZADANIE 3</t>
  </si>
  <si>
    <t>załącznik nr 2B do zapytania ZDM-PZ.342.24 2023.1</t>
  </si>
  <si>
    <t>załącznik nr 2A do zapytania ZDM-PZ.342.24 2023.1</t>
  </si>
  <si>
    <t>załącznik nr 2C do zapytania ZDM-PZ.342.24 2023.1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</si>
</sst>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0.5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u/>
      <sz val="12"/>
      <color theme="1"/>
      <name val="Calibri"/>
      <family val="2"/>
      <charset val="238"/>
    </font>
    <font>
      <b/>
      <sz val="18"/>
      <color theme="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4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top"/>
    </xf>
    <xf numFmtId="4" fontId="9" fillId="4" borderId="1" xfId="0" applyNumberFormat="1" applyFont="1" applyFill="1" applyBorder="1" applyAlignment="1">
      <alignment horizontal="center" vertical="top"/>
    </xf>
    <xf numFmtId="3" fontId="9" fillId="4" borderId="1" xfId="0" applyNumberFormat="1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A559AEA-60AB-46FB-915E-614F9ADEB049}"/>
            </a:ext>
          </a:extLst>
        </xdr:cNvPr>
        <xdr:cNvSpPr txBox="1"/>
      </xdr:nvSpPr>
      <xdr:spPr>
        <a:xfrm>
          <a:off x="8020050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46F0043E-F61C-4696-9C3F-499E4AE3C2A1}"/>
            </a:ext>
          </a:extLst>
        </xdr:cNvPr>
        <xdr:cNvSpPr txBox="1"/>
      </xdr:nvSpPr>
      <xdr:spPr>
        <a:xfrm>
          <a:off x="8020050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FB1F9EE-6017-4B03-B9EE-7CCB21D83062}"/>
            </a:ext>
          </a:extLst>
        </xdr:cNvPr>
        <xdr:cNvSpPr txBox="1"/>
      </xdr:nvSpPr>
      <xdr:spPr>
        <a:xfrm>
          <a:off x="8020050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37E66F47-59DF-4CAE-8D09-00006082BD26}"/>
            </a:ext>
          </a:extLst>
        </xdr:cNvPr>
        <xdr:cNvSpPr txBox="1"/>
      </xdr:nvSpPr>
      <xdr:spPr>
        <a:xfrm>
          <a:off x="8020050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5D3BFDFE-E576-4439-898E-FD539A458970}"/>
            </a:ext>
          </a:extLst>
        </xdr:cNvPr>
        <xdr:cNvSpPr txBox="1"/>
      </xdr:nvSpPr>
      <xdr:spPr>
        <a:xfrm>
          <a:off x="8020050" y="2265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32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A89DB29A-DE1A-4B2B-B533-EF38E48E7AF8}"/>
            </a:ext>
          </a:extLst>
        </xdr:cNvPr>
        <xdr:cNvSpPr txBox="1"/>
      </xdr:nvSpPr>
      <xdr:spPr>
        <a:xfrm>
          <a:off x="8020050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31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64239B67-4EAE-4EA3-82A8-401872F7B6CF}"/>
            </a:ext>
          </a:extLst>
        </xdr:cNvPr>
        <xdr:cNvSpPr txBox="1"/>
      </xdr:nvSpPr>
      <xdr:spPr>
        <a:xfrm>
          <a:off x="8020050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AB862F78-336B-41AF-B23C-C5E33354C48E}"/>
            </a:ext>
          </a:extLst>
        </xdr:cNvPr>
        <xdr:cNvSpPr txBox="1"/>
      </xdr:nvSpPr>
      <xdr:spPr>
        <a:xfrm>
          <a:off x="8020050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34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41926C46-6E17-403A-967F-4976FE4CCA52}"/>
            </a:ext>
          </a:extLst>
        </xdr:cNvPr>
        <xdr:cNvSpPr txBox="1"/>
      </xdr:nvSpPr>
      <xdr:spPr>
        <a:xfrm>
          <a:off x="8020050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30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A3461E9-4E4F-4B2D-B414-9C6C7AE4BC01}"/>
            </a:ext>
          </a:extLst>
        </xdr:cNvPr>
        <xdr:cNvSpPr txBox="1"/>
      </xdr:nvSpPr>
      <xdr:spPr>
        <a:xfrm>
          <a:off x="6391275" y="175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7F694224-6808-413F-9C67-BF8F35F44DDB}"/>
            </a:ext>
          </a:extLst>
        </xdr:cNvPr>
        <xdr:cNvSpPr txBox="1"/>
      </xdr:nvSpPr>
      <xdr:spPr>
        <a:xfrm>
          <a:off x="6391275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E350135-095A-4199-A31A-601E1886A813}"/>
            </a:ext>
          </a:extLst>
        </xdr:cNvPr>
        <xdr:cNvSpPr txBox="1"/>
      </xdr:nvSpPr>
      <xdr:spPr>
        <a:xfrm>
          <a:off x="63912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7272A47D-933A-434E-97D1-7C204CDAE3AF}"/>
            </a:ext>
          </a:extLst>
        </xdr:cNvPr>
        <xdr:cNvSpPr txBox="1"/>
      </xdr:nvSpPr>
      <xdr:spPr>
        <a:xfrm>
          <a:off x="6391275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93D359B-6DFD-4653-B5E0-4540B0EA95D7}"/>
            </a:ext>
          </a:extLst>
        </xdr:cNvPr>
        <xdr:cNvSpPr txBox="1"/>
      </xdr:nvSpPr>
      <xdr:spPr>
        <a:xfrm>
          <a:off x="6391275" y="2265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6C5586F-47CB-4062-B198-C573965CF554}"/>
            </a:ext>
          </a:extLst>
        </xdr:cNvPr>
        <xdr:cNvSpPr txBox="1"/>
      </xdr:nvSpPr>
      <xdr:spPr>
        <a:xfrm>
          <a:off x="6391275" y="199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7D04A68A-6D82-441C-86B6-CB26925EEB52}"/>
            </a:ext>
          </a:extLst>
        </xdr:cNvPr>
        <xdr:cNvSpPr txBox="1"/>
      </xdr:nvSpPr>
      <xdr:spPr>
        <a:xfrm>
          <a:off x="6391275" y="1855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69AF070-D225-473D-BBF2-01B81B10D05C}"/>
            </a:ext>
          </a:extLst>
        </xdr:cNvPr>
        <xdr:cNvSpPr txBox="1"/>
      </xdr:nvSpPr>
      <xdr:spPr>
        <a:xfrm>
          <a:off x="6391275" y="2127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D447EF4D-6216-4CAA-80C2-1D7B623680B6}"/>
            </a:ext>
          </a:extLst>
        </xdr:cNvPr>
        <xdr:cNvSpPr txBox="1"/>
      </xdr:nvSpPr>
      <xdr:spPr>
        <a:xfrm>
          <a:off x="6391275" y="2205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17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70EDA7F-D822-401D-9401-95FBF7C7EB6D}"/>
            </a:ext>
          </a:extLst>
        </xdr:cNvPr>
        <xdr:cNvSpPr txBox="1"/>
      </xdr:nvSpPr>
      <xdr:spPr>
        <a:xfrm>
          <a:off x="80200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67AEFA9-4444-4861-A96A-A17EA981137F}"/>
            </a:ext>
          </a:extLst>
        </xdr:cNvPr>
        <xdr:cNvSpPr txBox="1"/>
      </xdr:nvSpPr>
      <xdr:spPr>
        <a:xfrm>
          <a:off x="80200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483CD9C4-68C9-485B-8055-14038AC13F56}"/>
            </a:ext>
          </a:extLst>
        </xdr:cNvPr>
        <xdr:cNvSpPr txBox="1"/>
      </xdr:nvSpPr>
      <xdr:spPr>
        <a:xfrm>
          <a:off x="8020050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18E37BF6-E21D-4CBA-84B8-9CCDF77EFE36}"/>
            </a:ext>
          </a:extLst>
        </xdr:cNvPr>
        <xdr:cNvSpPr txBox="1"/>
      </xdr:nvSpPr>
      <xdr:spPr>
        <a:xfrm>
          <a:off x="8020050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3686098B-22AB-4DC8-8261-57E76E8FD4E6}"/>
            </a:ext>
          </a:extLst>
        </xdr:cNvPr>
        <xdr:cNvSpPr txBox="1"/>
      </xdr:nvSpPr>
      <xdr:spPr>
        <a:xfrm>
          <a:off x="8020050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29A9A426-D36C-4436-A96D-050D4A15DEC6}"/>
            </a:ext>
          </a:extLst>
        </xdr:cNvPr>
        <xdr:cNvSpPr txBox="1"/>
      </xdr:nvSpPr>
      <xdr:spPr>
        <a:xfrm>
          <a:off x="8020050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B26B578A-E9E9-450F-A2DC-0F83FBE72190}"/>
            </a:ext>
          </a:extLst>
        </xdr:cNvPr>
        <xdr:cNvSpPr txBox="1"/>
      </xdr:nvSpPr>
      <xdr:spPr>
        <a:xfrm>
          <a:off x="80200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19061885-B59D-4B04-9A7B-BFB850598690}"/>
            </a:ext>
          </a:extLst>
        </xdr:cNvPr>
        <xdr:cNvSpPr txBox="1"/>
      </xdr:nvSpPr>
      <xdr:spPr>
        <a:xfrm>
          <a:off x="8020050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80370D62-2754-4C2F-8127-713D1FDE33D6}"/>
            </a:ext>
          </a:extLst>
        </xdr:cNvPr>
        <xdr:cNvSpPr txBox="1"/>
      </xdr:nvSpPr>
      <xdr:spPr>
        <a:xfrm>
          <a:off x="8020050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A0EE3BCD-591B-4013-BDAA-892E4427D707}"/>
            </a:ext>
          </a:extLst>
        </xdr:cNvPr>
        <xdr:cNvSpPr txBox="1"/>
      </xdr:nvSpPr>
      <xdr:spPr>
        <a:xfrm>
          <a:off x="6391275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B7E4D171-3636-46C7-B437-BCE4C5B3AAC3}"/>
            </a:ext>
          </a:extLst>
        </xdr:cNvPr>
        <xdr:cNvSpPr txBox="1"/>
      </xdr:nvSpPr>
      <xdr:spPr>
        <a:xfrm>
          <a:off x="6391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A016F432-3C56-49A5-B6F2-3C4CA1636540}"/>
            </a:ext>
          </a:extLst>
        </xdr:cNvPr>
        <xdr:cNvSpPr txBox="1"/>
      </xdr:nvSpPr>
      <xdr:spPr>
        <a:xfrm>
          <a:off x="63912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D73A73C4-5FCB-4031-81C7-3102B188D65D}"/>
            </a:ext>
          </a:extLst>
        </xdr:cNvPr>
        <xdr:cNvSpPr txBox="1"/>
      </xdr:nvSpPr>
      <xdr:spPr>
        <a:xfrm>
          <a:off x="63912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C28CCE3E-71D8-47AA-8A1C-1131D951D23D}"/>
            </a:ext>
          </a:extLst>
        </xdr:cNvPr>
        <xdr:cNvSpPr txBox="1"/>
      </xdr:nvSpPr>
      <xdr:spPr>
        <a:xfrm>
          <a:off x="6391275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C54989F4-2F27-4AC9-8E61-7BBC849C5766}"/>
            </a:ext>
          </a:extLst>
        </xdr:cNvPr>
        <xdr:cNvSpPr txBox="1"/>
      </xdr:nvSpPr>
      <xdr:spPr>
        <a:xfrm>
          <a:off x="6391275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CD04E109-4C1C-45AA-BC5D-A0FF9D799D10}"/>
            </a:ext>
          </a:extLst>
        </xdr:cNvPr>
        <xdr:cNvSpPr txBox="1"/>
      </xdr:nvSpPr>
      <xdr:spPr>
        <a:xfrm>
          <a:off x="6391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20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41C8ACD7-D38D-44D3-8381-08B7E3B009B0}"/>
            </a:ext>
          </a:extLst>
        </xdr:cNvPr>
        <xdr:cNvSpPr txBox="1"/>
      </xdr:nvSpPr>
      <xdr:spPr>
        <a:xfrm>
          <a:off x="63912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21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4D8DC9AC-AE70-40D3-B741-BEB5E440FA42}"/>
            </a:ext>
          </a:extLst>
        </xdr:cNvPr>
        <xdr:cNvSpPr txBox="1"/>
      </xdr:nvSpPr>
      <xdr:spPr>
        <a:xfrm>
          <a:off x="63912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66DC57A1-DF33-4B16-97CD-03BA8F8CF8FD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DB92DE11-123A-4A72-8E78-E024F29021FB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6F0F42CC-7B68-49A9-A145-A3E71E3FF105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271FA3F3-BE75-424D-BC61-DF89A601D55B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481DD064-99A2-48D3-A3DE-88776E4D4CA8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53BED185-839E-4178-9468-8B84FE535739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2ED70B2-177D-4683-98F6-D34781998DF3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6C3D2C22-09BC-4313-A6A4-7460E9800100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EA96CF11-3D20-4E16-A69E-0879EA454BFD}"/>
            </a:ext>
          </a:extLst>
        </xdr:cNvPr>
        <xdr:cNvSpPr txBox="1"/>
      </xdr:nvSpPr>
      <xdr:spPr>
        <a:xfrm>
          <a:off x="714375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81A5EC7F-B7DA-41A1-81C2-6D4B499A7860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891E2976-7743-4767-A6C7-E2EFD66177FD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3A2680EA-86B3-4445-AB95-238280093B4F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14D3E924-59CF-489F-838E-36577F98BC12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1643095E-15DE-49E8-8EFA-E00B5066223F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905151F9-DD1D-4931-9E24-51F3838E3481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5028D95B-F552-4A15-9820-58D4AA5EAE5D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EC0C5605-CD33-44A6-B674-7AC4EFD15E6B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E21AAB03-DEDC-4EAA-AF6B-8C0AB2582A3C}"/>
            </a:ext>
          </a:extLst>
        </xdr:cNvPr>
        <xdr:cNvSpPr txBox="1"/>
      </xdr:nvSpPr>
      <xdr:spPr>
        <a:xfrm>
          <a:off x="5514975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E1F9E18-D430-4617-93E7-49A2DD5F5B7D}"/>
            </a:ext>
          </a:extLst>
        </xdr:cNvPr>
        <xdr:cNvSpPr txBox="1"/>
      </xdr:nvSpPr>
      <xdr:spPr>
        <a:xfrm>
          <a:off x="80200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EECE7B2-8815-494E-8152-260A56C46D8A}"/>
            </a:ext>
          </a:extLst>
        </xdr:cNvPr>
        <xdr:cNvSpPr txBox="1"/>
      </xdr:nvSpPr>
      <xdr:spPr>
        <a:xfrm>
          <a:off x="80200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F2D07BF-B7D8-4A6F-8454-5EBF7D682C95}"/>
            </a:ext>
          </a:extLst>
        </xdr:cNvPr>
        <xdr:cNvSpPr txBox="1"/>
      </xdr:nvSpPr>
      <xdr:spPr>
        <a:xfrm>
          <a:off x="8020050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8EBC61D0-B0EC-4194-810E-71F33AE0CAF2}"/>
            </a:ext>
          </a:extLst>
        </xdr:cNvPr>
        <xdr:cNvSpPr txBox="1"/>
      </xdr:nvSpPr>
      <xdr:spPr>
        <a:xfrm>
          <a:off x="8020050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ABE96900-3A94-4665-AF2F-88EA6706A691}"/>
            </a:ext>
          </a:extLst>
        </xdr:cNvPr>
        <xdr:cNvSpPr txBox="1"/>
      </xdr:nvSpPr>
      <xdr:spPr>
        <a:xfrm>
          <a:off x="8020050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8E941DF-D8EC-4C04-B855-C0B0418B2289}"/>
            </a:ext>
          </a:extLst>
        </xdr:cNvPr>
        <xdr:cNvSpPr txBox="1"/>
      </xdr:nvSpPr>
      <xdr:spPr>
        <a:xfrm>
          <a:off x="8020050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70B52F4E-CCD8-41EA-91C2-FFB7CEEF0FB6}"/>
            </a:ext>
          </a:extLst>
        </xdr:cNvPr>
        <xdr:cNvSpPr txBox="1"/>
      </xdr:nvSpPr>
      <xdr:spPr>
        <a:xfrm>
          <a:off x="80200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D7FDF95B-9AE1-477A-9C3C-038995F2853D}"/>
            </a:ext>
          </a:extLst>
        </xdr:cNvPr>
        <xdr:cNvSpPr txBox="1"/>
      </xdr:nvSpPr>
      <xdr:spPr>
        <a:xfrm>
          <a:off x="8020050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6AEF0A8B-A739-4405-B119-0B69B9C84432}"/>
            </a:ext>
          </a:extLst>
        </xdr:cNvPr>
        <xdr:cNvSpPr txBox="1"/>
      </xdr:nvSpPr>
      <xdr:spPr>
        <a:xfrm>
          <a:off x="8020050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61E2BF5D-43C0-4273-A755-F1B0F106E073}"/>
            </a:ext>
          </a:extLst>
        </xdr:cNvPr>
        <xdr:cNvSpPr txBox="1"/>
      </xdr:nvSpPr>
      <xdr:spPr>
        <a:xfrm>
          <a:off x="6391275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1069A9A4-FB39-45E3-B84F-F83CCA9451DE}"/>
            </a:ext>
          </a:extLst>
        </xdr:cNvPr>
        <xdr:cNvSpPr txBox="1"/>
      </xdr:nvSpPr>
      <xdr:spPr>
        <a:xfrm>
          <a:off x="6391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2711DBE0-48B4-4180-873F-CF8FE2444030}"/>
            </a:ext>
          </a:extLst>
        </xdr:cNvPr>
        <xdr:cNvSpPr txBox="1"/>
      </xdr:nvSpPr>
      <xdr:spPr>
        <a:xfrm>
          <a:off x="63912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EDE2331B-DF6F-4CD2-B838-736A5B5C26A9}"/>
            </a:ext>
          </a:extLst>
        </xdr:cNvPr>
        <xdr:cNvSpPr txBox="1"/>
      </xdr:nvSpPr>
      <xdr:spPr>
        <a:xfrm>
          <a:off x="63912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F841B9D-8246-45B0-8ABA-82F60118306B}"/>
            </a:ext>
          </a:extLst>
        </xdr:cNvPr>
        <xdr:cNvSpPr txBox="1"/>
      </xdr:nvSpPr>
      <xdr:spPr>
        <a:xfrm>
          <a:off x="6391275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1BA0A36-DDD8-459D-B53A-2EA77C3ED4AC}"/>
            </a:ext>
          </a:extLst>
        </xdr:cNvPr>
        <xdr:cNvSpPr txBox="1"/>
      </xdr:nvSpPr>
      <xdr:spPr>
        <a:xfrm>
          <a:off x="6391275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99DD1BC4-4964-47A7-84B1-F39181D913C3}"/>
            </a:ext>
          </a:extLst>
        </xdr:cNvPr>
        <xdr:cNvSpPr txBox="1"/>
      </xdr:nvSpPr>
      <xdr:spPr>
        <a:xfrm>
          <a:off x="6391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AEDBC2A6-C79A-4BC0-91A1-0F49955A1F3B}"/>
            </a:ext>
          </a:extLst>
        </xdr:cNvPr>
        <xdr:cNvSpPr txBox="1"/>
      </xdr:nvSpPr>
      <xdr:spPr>
        <a:xfrm>
          <a:off x="63912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3494473B-BD09-4886-8073-CB6AA7A75188}"/>
            </a:ext>
          </a:extLst>
        </xdr:cNvPr>
        <xdr:cNvSpPr txBox="1"/>
      </xdr:nvSpPr>
      <xdr:spPr>
        <a:xfrm>
          <a:off x="63912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AB9807B-E386-4447-867D-A8CCA657E8F2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1313DEE5-DB8B-4FC0-8F58-712F372F4CDB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29D18454-194D-4E1F-9E15-2EB38E234D6A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ADBFD9B1-A692-49F9-9A7E-EA8AA97D0023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53EBA027-B101-4357-9683-9DA7039E5497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588B27C5-0C15-44C0-9386-FDCE17EDDFD8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BAC3471E-D3AE-4015-A019-7263A2D96F90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6AE8BB1F-77E7-4DB4-98DE-8341293371B5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90F6289B-AEF1-4754-BB46-16ABC8726FC3}"/>
            </a:ext>
          </a:extLst>
        </xdr:cNvPr>
        <xdr:cNvSpPr txBox="1"/>
      </xdr:nvSpPr>
      <xdr:spPr>
        <a:xfrm>
          <a:off x="33528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BBD5CD2B-F1E9-44F4-822E-DB07F91FB036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D11BDFFF-1B15-4A71-8EF7-14285AC973B9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358CF0E1-5CFD-4B39-B41B-41445A442B26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6FAC318-B68F-4FB8-86FA-E51DC75C61C2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18343C7F-4BB3-47EA-A1A1-A5D3DED3F9FB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D3954BC2-505B-4F95-82D7-680C409B7D8D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25523924-2201-4EEE-A021-7CCCB98E00DA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92CCA6C4-72D1-47DC-A35C-C9181957FA05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8973A163-C619-4D29-BFE5-D90317C8EEEE}"/>
            </a:ext>
          </a:extLst>
        </xdr:cNvPr>
        <xdr:cNvSpPr txBox="1"/>
      </xdr:nvSpPr>
      <xdr:spPr>
        <a:xfrm>
          <a:off x="253365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51FAD77-D859-44D3-BD9E-A2F5CB6A6CC7}"/>
            </a:ext>
          </a:extLst>
        </xdr:cNvPr>
        <xdr:cNvSpPr txBox="1"/>
      </xdr:nvSpPr>
      <xdr:spPr>
        <a:xfrm>
          <a:off x="80200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6D5A723-F36E-4BBD-B5BF-45FD1A9D6278}"/>
            </a:ext>
          </a:extLst>
        </xdr:cNvPr>
        <xdr:cNvSpPr txBox="1"/>
      </xdr:nvSpPr>
      <xdr:spPr>
        <a:xfrm>
          <a:off x="80200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278B81B9-8500-48F9-BE78-93A8B0BC3A6B}"/>
            </a:ext>
          </a:extLst>
        </xdr:cNvPr>
        <xdr:cNvSpPr txBox="1"/>
      </xdr:nvSpPr>
      <xdr:spPr>
        <a:xfrm>
          <a:off x="8020050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852DAED0-3FB7-4367-B971-92991A331A06}"/>
            </a:ext>
          </a:extLst>
        </xdr:cNvPr>
        <xdr:cNvSpPr txBox="1"/>
      </xdr:nvSpPr>
      <xdr:spPr>
        <a:xfrm>
          <a:off x="8020050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D67A8C7-3C0C-4979-AEFA-04FC4343E52A}"/>
            </a:ext>
          </a:extLst>
        </xdr:cNvPr>
        <xdr:cNvSpPr txBox="1"/>
      </xdr:nvSpPr>
      <xdr:spPr>
        <a:xfrm>
          <a:off x="8020050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4F92993-6DB1-45E6-ACE8-39E1F079FF73}"/>
            </a:ext>
          </a:extLst>
        </xdr:cNvPr>
        <xdr:cNvSpPr txBox="1"/>
      </xdr:nvSpPr>
      <xdr:spPr>
        <a:xfrm>
          <a:off x="8020050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E3B587C8-C6B7-40C0-B65C-1A381CF66209}"/>
            </a:ext>
          </a:extLst>
        </xdr:cNvPr>
        <xdr:cNvSpPr txBox="1"/>
      </xdr:nvSpPr>
      <xdr:spPr>
        <a:xfrm>
          <a:off x="8020050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4877F4C-AEF3-4BBA-A593-9663CD11AE3C}"/>
            </a:ext>
          </a:extLst>
        </xdr:cNvPr>
        <xdr:cNvSpPr txBox="1"/>
      </xdr:nvSpPr>
      <xdr:spPr>
        <a:xfrm>
          <a:off x="8020050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5</xdr:col>
      <xdr:colOff>0</xdr:colOff>
      <xdr:row>19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72EF1AFC-1172-4CED-80EE-ACE521156D14}"/>
            </a:ext>
          </a:extLst>
        </xdr:cNvPr>
        <xdr:cNvSpPr txBox="1"/>
      </xdr:nvSpPr>
      <xdr:spPr>
        <a:xfrm>
          <a:off x="8020050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34202513-24A2-4DF7-B77F-5B70B93B2FAA}"/>
            </a:ext>
          </a:extLst>
        </xdr:cNvPr>
        <xdr:cNvSpPr txBox="1"/>
      </xdr:nvSpPr>
      <xdr:spPr>
        <a:xfrm>
          <a:off x="6391275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10476802-C05C-40A0-BD11-7AE06AB1426E}"/>
            </a:ext>
          </a:extLst>
        </xdr:cNvPr>
        <xdr:cNvSpPr txBox="1"/>
      </xdr:nvSpPr>
      <xdr:spPr>
        <a:xfrm>
          <a:off x="6391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C1DD41A5-CA0F-402A-AF5D-F781655B6AD5}"/>
            </a:ext>
          </a:extLst>
        </xdr:cNvPr>
        <xdr:cNvSpPr txBox="1"/>
      </xdr:nvSpPr>
      <xdr:spPr>
        <a:xfrm>
          <a:off x="63912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415E9102-A639-4D9F-A5D7-F93115D7C04F}"/>
            </a:ext>
          </a:extLst>
        </xdr:cNvPr>
        <xdr:cNvSpPr txBox="1"/>
      </xdr:nvSpPr>
      <xdr:spPr>
        <a:xfrm>
          <a:off x="63912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44E40CBC-A437-409B-A53D-8DEF148EA603}"/>
            </a:ext>
          </a:extLst>
        </xdr:cNvPr>
        <xdr:cNvSpPr txBox="1"/>
      </xdr:nvSpPr>
      <xdr:spPr>
        <a:xfrm>
          <a:off x="6391275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96E48E67-804F-432B-9EB3-81B8F6F4C74D}"/>
            </a:ext>
          </a:extLst>
        </xdr:cNvPr>
        <xdr:cNvSpPr txBox="1"/>
      </xdr:nvSpPr>
      <xdr:spPr>
        <a:xfrm>
          <a:off x="6391275" y="2221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C57C98C5-B621-4204-8951-78657728CB2B}"/>
            </a:ext>
          </a:extLst>
        </xdr:cNvPr>
        <xdr:cNvSpPr txBox="1"/>
      </xdr:nvSpPr>
      <xdr:spPr>
        <a:xfrm>
          <a:off x="6391275" y="2085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34ED070E-8E4A-416C-B45D-E222027567DC}"/>
            </a:ext>
          </a:extLst>
        </xdr:cNvPr>
        <xdr:cNvSpPr txBox="1"/>
      </xdr:nvSpPr>
      <xdr:spPr>
        <a:xfrm>
          <a:off x="6391275" y="2357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B452832E-E481-47FF-8102-3E23602DFE7C}"/>
            </a:ext>
          </a:extLst>
        </xdr:cNvPr>
        <xdr:cNvSpPr txBox="1"/>
      </xdr:nvSpPr>
      <xdr:spPr>
        <a:xfrm>
          <a:off x="6391275" y="2435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801737BE-3D97-4C3D-A551-C7970696BB88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2421DC3-19E6-4C75-B644-25EC805748AF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8EE514BE-D432-4598-B6A8-1047A861F874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DD8D93E4-C87B-43DD-9C03-486A735A51D4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F2E07D1D-2370-4087-8BBB-EF4600D08B6F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73722795-4271-4C3A-B6FC-AC6215444E27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98E2DE2-AF59-4E56-9945-EF06FD65DDB0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38400441-21EF-4AAF-B593-1DFB72004FEF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525570C7-502E-49B4-BF7D-7D14E4319F03}"/>
            </a:ext>
          </a:extLst>
        </xdr:cNvPr>
        <xdr:cNvSpPr txBox="1"/>
      </xdr:nvSpPr>
      <xdr:spPr>
        <a:xfrm>
          <a:off x="335280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6D643FA-8D92-454A-9ADC-52ACD1751D12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C8CF460D-20FF-49BD-A9D8-D4EE3EE05ED7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EA9FCA31-0E75-4C02-B98A-4492C70E12DF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A6FCD2F0-57D7-4D51-9BA8-43A03D51F25B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2F183ABD-8196-4570-ADC8-673D383E552B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4E5668DF-674B-4128-9840-25D24325F134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353075CC-DB38-4366-B241-8C2C68D56DCA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A7B95E61-3127-4647-BA90-41E2FEA62110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89163212-B8AB-4993-98B3-4BB7500F238C}"/>
            </a:ext>
          </a:extLst>
        </xdr:cNvPr>
        <xdr:cNvSpPr txBox="1"/>
      </xdr:nvSpPr>
      <xdr:spPr>
        <a:xfrm>
          <a:off x="2533650" y="272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9661-F17C-4894-9BE4-98AA7DD7159C}">
  <sheetPr>
    <pageSetUpPr fitToPage="1"/>
  </sheetPr>
  <dimension ref="A1:H50"/>
  <sheetViews>
    <sheetView view="pageBreakPreview" zoomScale="80" zoomScaleNormal="80" zoomScaleSheetLayoutView="80" workbookViewId="0">
      <selection activeCell="D13" sqref="D13"/>
    </sheetView>
  </sheetViews>
  <sheetFormatPr defaultColWidth="9.140625" defaultRowHeight="15.75"/>
  <cols>
    <col min="1" max="1" width="4.85546875" style="3" customWidth="1"/>
    <col min="2" max="2" width="33.140625" style="3" customWidth="1"/>
    <col min="3" max="4" width="12.28515625" style="5" customWidth="1"/>
    <col min="5" max="5" width="33.28515625" style="2" customWidth="1"/>
    <col min="6" max="6" width="24.42578125" style="4" customWidth="1"/>
    <col min="7" max="7" width="20.5703125" style="21" customWidth="1"/>
    <col min="8" max="8" width="32.7109375" style="4" customWidth="1"/>
    <col min="9" max="9" width="62" style="2" customWidth="1"/>
    <col min="10" max="16384" width="9.140625" style="2"/>
  </cols>
  <sheetData>
    <row r="1" spans="1:8">
      <c r="H1" s="25" t="s">
        <v>88</v>
      </c>
    </row>
    <row r="4" spans="1:8" ht="18.75">
      <c r="A4" s="63" t="s">
        <v>85</v>
      </c>
      <c r="B4" s="63"/>
      <c r="C4" s="63"/>
      <c r="D4" s="63"/>
      <c r="E4" s="63"/>
      <c r="F4" s="63"/>
      <c r="G4" s="63"/>
      <c r="H4" s="63"/>
    </row>
    <row r="5" spans="1:8" ht="18.75">
      <c r="A5" s="64" t="s">
        <v>87</v>
      </c>
      <c r="B5" s="64"/>
      <c r="C5" s="64"/>
      <c r="D5" s="64"/>
      <c r="E5" s="64"/>
      <c r="F5" s="64"/>
      <c r="G5" s="64"/>
      <c r="H5" s="64"/>
    </row>
    <row r="6" spans="1:8" ht="18.75">
      <c r="A6" s="63"/>
      <c r="B6" s="63"/>
      <c r="C6" s="63"/>
      <c r="D6" s="63"/>
      <c r="E6" s="63"/>
      <c r="F6" s="63"/>
      <c r="G6" s="63"/>
      <c r="H6" s="63"/>
    </row>
    <row r="7" spans="1:8" ht="65.25" customHeight="1">
      <c r="A7" s="65" t="s">
        <v>86</v>
      </c>
      <c r="B7" s="65"/>
      <c r="C7" s="65"/>
      <c r="D7" s="65"/>
      <c r="E7" s="65"/>
      <c r="F7" s="65"/>
      <c r="G7" s="65"/>
      <c r="H7" s="65"/>
    </row>
    <row r="8" spans="1:8" ht="45.75" customHeight="1"/>
    <row r="9" spans="1:8" s="1" customFormat="1" ht="117.75" customHeight="1">
      <c r="A9" s="28" t="s">
        <v>0</v>
      </c>
      <c r="B9" s="27" t="s">
        <v>1</v>
      </c>
      <c r="C9" s="28" t="s">
        <v>7</v>
      </c>
      <c r="D9" s="28" t="s">
        <v>14</v>
      </c>
      <c r="E9" s="28" t="s">
        <v>2</v>
      </c>
      <c r="F9" s="39" t="s">
        <v>89</v>
      </c>
      <c r="G9" s="29" t="s">
        <v>3</v>
      </c>
      <c r="H9" s="30" t="s">
        <v>4</v>
      </c>
    </row>
    <row r="10" spans="1:8" ht="70.5" customHeight="1">
      <c r="A10" s="10">
        <v>1</v>
      </c>
      <c r="B10" s="28" t="s">
        <v>8</v>
      </c>
      <c r="C10" s="19">
        <v>350</v>
      </c>
      <c r="D10" s="19"/>
      <c r="E10" s="19" t="s">
        <v>9</v>
      </c>
      <c r="F10" s="31" t="s">
        <v>10</v>
      </c>
      <c r="G10" s="32">
        <v>2</v>
      </c>
      <c r="H10" s="19" t="s">
        <v>5</v>
      </c>
    </row>
    <row r="11" spans="1:8" ht="54.75" customHeight="1">
      <c r="A11" s="10">
        <v>2</v>
      </c>
      <c r="B11" s="28" t="s">
        <v>6</v>
      </c>
      <c r="C11" s="19">
        <v>450</v>
      </c>
      <c r="D11" s="19"/>
      <c r="E11" s="19" t="s">
        <v>11</v>
      </c>
      <c r="F11" s="31" t="s">
        <v>12</v>
      </c>
      <c r="G11" s="32">
        <v>1</v>
      </c>
      <c r="H11" s="19" t="s">
        <v>5</v>
      </c>
    </row>
    <row r="12" spans="1:8" ht="60.75" customHeight="1">
      <c r="A12" s="10">
        <v>3</v>
      </c>
      <c r="B12" s="28" t="s">
        <v>19</v>
      </c>
      <c r="C12" s="19">
        <v>820</v>
      </c>
      <c r="D12" s="19"/>
      <c r="E12" s="19" t="s">
        <v>20</v>
      </c>
      <c r="F12" s="31" t="s">
        <v>21</v>
      </c>
      <c r="G12" s="32">
        <v>1</v>
      </c>
      <c r="H12" s="19" t="s">
        <v>22</v>
      </c>
    </row>
    <row r="13" spans="1:8" ht="60.75" customHeight="1">
      <c r="A13" s="10">
        <v>4</v>
      </c>
      <c r="B13" s="28" t="s">
        <v>76</v>
      </c>
      <c r="C13" s="19">
        <v>145.19999999999999</v>
      </c>
      <c r="D13" s="19"/>
      <c r="E13" s="19" t="s">
        <v>77</v>
      </c>
      <c r="F13" s="31" t="s">
        <v>21</v>
      </c>
      <c r="G13" s="32">
        <v>1</v>
      </c>
      <c r="H13" s="19" t="s">
        <v>22</v>
      </c>
    </row>
    <row r="14" spans="1:8" ht="45">
      <c r="A14" s="10">
        <v>5</v>
      </c>
      <c r="B14" s="28" t="s">
        <v>23</v>
      </c>
      <c r="C14" s="19">
        <v>135</v>
      </c>
      <c r="D14" s="19"/>
      <c r="E14" s="19" t="s">
        <v>25</v>
      </c>
      <c r="F14" s="31" t="s">
        <v>54</v>
      </c>
      <c r="G14" s="32">
        <v>1</v>
      </c>
      <c r="H14" s="19" t="s">
        <v>5</v>
      </c>
    </row>
    <row r="15" spans="1:8" ht="45">
      <c r="A15" s="10">
        <v>6</v>
      </c>
      <c r="B15" s="28" t="s">
        <v>23</v>
      </c>
      <c r="C15" s="19">
        <v>135</v>
      </c>
      <c r="D15" s="19"/>
      <c r="E15" s="19" t="s">
        <v>26</v>
      </c>
      <c r="F15" s="31" t="s">
        <v>24</v>
      </c>
      <c r="G15" s="32">
        <v>2</v>
      </c>
      <c r="H15" s="19" t="s">
        <v>5</v>
      </c>
    </row>
    <row r="16" spans="1:8" ht="45">
      <c r="A16" s="10">
        <v>7</v>
      </c>
      <c r="B16" s="33" t="s">
        <v>33</v>
      </c>
      <c r="C16" s="9">
        <v>282</v>
      </c>
      <c r="D16" s="9"/>
      <c r="E16" s="34" t="s">
        <v>38</v>
      </c>
      <c r="F16" s="31" t="s">
        <v>10</v>
      </c>
      <c r="G16" s="32">
        <v>2</v>
      </c>
      <c r="H16" s="10" t="s">
        <v>42</v>
      </c>
    </row>
    <row r="17" spans="1:8" ht="53.25" customHeight="1">
      <c r="A17" s="10">
        <v>8</v>
      </c>
      <c r="B17" s="33" t="s">
        <v>34</v>
      </c>
      <c r="C17" s="9">
        <v>60</v>
      </c>
      <c r="D17" s="9"/>
      <c r="E17" s="34" t="s">
        <v>39</v>
      </c>
      <c r="F17" s="31" t="s">
        <v>12</v>
      </c>
      <c r="G17" s="32">
        <v>1</v>
      </c>
      <c r="H17" s="10" t="s">
        <v>42</v>
      </c>
    </row>
    <row r="18" spans="1:8" ht="72" customHeight="1">
      <c r="A18" s="10">
        <v>9</v>
      </c>
      <c r="B18" s="33" t="s">
        <v>35</v>
      </c>
      <c r="C18" s="9">
        <v>75</v>
      </c>
      <c r="D18" s="9"/>
      <c r="E18" s="34" t="s">
        <v>40</v>
      </c>
      <c r="F18" s="31" t="s">
        <v>10</v>
      </c>
      <c r="G18" s="32">
        <v>2</v>
      </c>
      <c r="H18" s="10" t="s">
        <v>42</v>
      </c>
    </row>
    <row r="19" spans="1:8" ht="53.25" customHeight="1">
      <c r="A19" s="10">
        <v>10</v>
      </c>
      <c r="B19" s="28" t="s">
        <v>37</v>
      </c>
      <c r="C19" s="10">
        <v>450</v>
      </c>
      <c r="D19" s="10"/>
      <c r="E19" s="35" t="s">
        <v>41</v>
      </c>
      <c r="F19" s="31" t="s">
        <v>10</v>
      </c>
      <c r="G19" s="32">
        <v>2</v>
      </c>
      <c r="H19" s="10" t="s">
        <v>42</v>
      </c>
    </row>
    <row r="20" spans="1:8" ht="53.25" customHeight="1">
      <c r="A20" s="10">
        <v>11</v>
      </c>
      <c r="B20" s="33" t="s">
        <v>36</v>
      </c>
      <c r="C20" s="9">
        <v>589</v>
      </c>
      <c r="D20" s="9"/>
      <c r="E20" s="36" t="s">
        <v>43</v>
      </c>
      <c r="F20" s="31" t="s">
        <v>10</v>
      </c>
      <c r="G20" s="32">
        <v>2</v>
      </c>
      <c r="H20" s="10" t="s">
        <v>42</v>
      </c>
    </row>
    <row r="21" spans="1:8" ht="53.25" customHeight="1">
      <c r="A21" s="10">
        <v>12</v>
      </c>
      <c r="B21" s="33" t="s">
        <v>53</v>
      </c>
      <c r="C21" s="9">
        <v>470</v>
      </c>
      <c r="D21" s="9"/>
      <c r="E21" s="36" t="s">
        <v>55</v>
      </c>
      <c r="F21" s="31" t="s">
        <v>10</v>
      </c>
      <c r="G21" s="32">
        <v>2</v>
      </c>
      <c r="H21" s="10" t="s">
        <v>5</v>
      </c>
    </row>
    <row r="22" spans="1:8" ht="53.25" customHeight="1">
      <c r="A22" s="10">
        <v>13</v>
      </c>
      <c r="B22" s="33" t="s">
        <v>58</v>
      </c>
      <c r="C22" s="9">
        <v>127.25</v>
      </c>
      <c r="D22" s="9"/>
      <c r="E22" s="36" t="s">
        <v>59</v>
      </c>
      <c r="F22" s="31" t="s">
        <v>60</v>
      </c>
      <c r="G22" s="32">
        <v>1</v>
      </c>
      <c r="H22" s="10" t="s">
        <v>5</v>
      </c>
    </row>
    <row r="23" spans="1:8" ht="53.25" customHeight="1">
      <c r="A23" s="10">
        <v>14</v>
      </c>
      <c r="B23" s="33" t="s">
        <v>61</v>
      </c>
      <c r="C23" s="9">
        <v>383.85</v>
      </c>
      <c r="D23" s="9"/>
      <c r="E23" s="36" t="s">
        <v>59</v>
      </c>
      <c r="F23" s="31" t="s">
        <v>60</v>
      </c>
      <c r="G23" s="32">
        <v>1</v>
      </c>
      <c r="H23" s="10" t="s">
        <v>5</v>
      </c>
    </row>
    <row r="24" spans="1:8" ht="82.5" customHeight="1">
      <c r="A24" s="10">
        <v>15</v>
      </c>
      <c r="B24" s="33" t="s">
        <v>62</v>
      </c>
      <c r="C24" s="9">
        <v>950</v>
      </c>
      <c r="D24" s="9"/>
      <c r="E24" s="36" t="s">
        <v>63</v>
      </c>
      <c r="F24" s="31" t="s">
        <v>65</v>
      </c>
      <c r="G24" s="32">
        <v>1</v>
      </c>
      <c r="H24" s="10" t="s">
        <v>64</v>
      </c>
    </row>
    <row r="25" spans="1:8" ht="53.25" customHeight="1">
      <c r="A25" s="10">
        <v>16</v>
      </c>
      <c r="B25" s="33" t="s">
        <v>66</v>
      </c>
      <c r="C25" s="9">
        <v>185</v>
      </c>
      <c r="D25" s="9"/>
      <c r="E25" s="36" t="s">
        <v>75</v>
      </c>
      <c r="F25" s="31" t="s">
        <v>10</v>
      </c>
      <c r="G25" s="32">
        <v>1</v>
      </c>
      <c r="H25" s="10" t="s">
        <v>67</v>
      </c>
    </row>
    <row r="26" spans="1:8" ht="53.25" customHeight="1">
      <c r="A26" s="10">
        <v>17</v>
      </c>
      <c r="B26" s="33" t="s">
        <v>68</v>
      </c>
      <c r="C26" s="9">
        <v>100</v>
      </c>
      <c r="D26" s="9"/>
      <c r="E26" s="36" t="s">
        <v>71</v>
      </c>
      <c r="F26" s="31" t="s">
        <v>78</v>
      </c>
      <c r="G26" s="32">
        <v>2</v>
      </c>
      <c r="H26" s="10" t="s">
        <v>67</v>
      </c>
    </row>
    <row r="27" spans="1:8" ht="53.25" customHeight="1">
      <c r="A27" s="10">
        <v>18</v>
      </c>
      <c r="B27" s="33" t="s">
        <v>68</v>
      </c>
      <c r="C27" s="9">
        <v>746</v>
      </c>
      <c r="D27" s="9"/>
      <c r="E27" s="36" t="s">
        <v>71</v>
      </c>
      <c r="F27" s="31" t="s">
        <v>79</v>
      </c>
      <c r="G27" s="32">
        <v>1</v>
      </c>
      <c r="H27" s="10" t="s">
        <v>67</v>
      </c>
    </row>
    <row r="28" spans="1:8" ht="53.25" customHeight="1">
      <c r="A28" s="10">
        <v>19</v>
      </c>
      <c r="B28" s="33" t="s">
        <v>69</v>
      </c>
      <c r="C28" s="9">
        <v>848</v>
      </c>
      <c r="D28" s="9"/>
      <c r="E28" s="36" t="s">
        <v>70</v>
      </c>
      <c r="F28" s="31" t="s">
        <v>79</v>
      </c>
      <c r="G28" s="32">
        <v>1</v>
      </c>
      <c r="H28" s="10" t="s">
        <v>67</v>
      </c>
    </row>
    <row r="29" spans="1:8" ht="82.5" customHeight="1">
      <c r="A29" s="10">
        <v>20</v>
      </c>
      <c r="B29" s="33" t="s">
        <v>72</v>
      </c>
      <c r="C29" s="9">
        <v>464</v>
      </c>
      <c r="D29" s="9"/>
      <c r="E29" s="36" t="s">
        <v>73</v>
      </c>
      <c r="F29" s="31" t="s">
        <v>10</v>
      </c>
      <c r="G29" s="32">
        <v>2</v>
      </c>
      <c r="H29" s="10" t="s">
        <v>67</v>
      </c>
    </row>
    <row r="30" spans="1:8" ht="82.5" customHeight="1">
      <c r="A30" s="10">
        <v>21</v>
      </c>
      <c r="B30" s="33" t="s">
        <v>74</v>
      </c>
      <c r="C30" s="9">
        <v>828</v>
      </c>
      <c r="D30" s="9"/>
      <c r="E30" s="36" t="s">
        <v>73</v>
      </c>
      <c r="F30" s="31" t="s">
        <v>80</v>
      </c>
      <c r="G30" s="32">
        <v>1</v>
      </c>
      <c r="H30" s="10" t="s">
        <v>67</v>
      </c>
    </row>
    <row r="31" spans="1:8" ht="75.75" customHeight="1">
      <c r="A31" s="10">
        <v>22</v>
      </c>
      <c r="B31" s="50" t="s">
        <v>6</v>
      </c>
      <c r="C31" s="7"/>
      <c r="D31" s="9">
        <v>15</v>
      </c>
      <c r="E31" s="34" t="s">
        <v>13</v>
      </c>
      <c r="F31" s="19" t="s">
        <v>57</v>
      </c>
      <c r="G31" s="22">
        <v>4</v>
      </c>
      <c r="H31" s="10" t="s">
        <v>5</v>
      </c>
    </row>
    <row r="32" spans="1:8" ht="107.25" customHeight="1">
      <c r="A32" s="10">
        <v>23</v>
      </c>
      <c r="B32" s="50" t="s">
        <v>15</v>
      </c>
      <c r="C32" s="7"/>
      <c r="D32" s="9">
        <v>75</v>
      </c>
      <c r="E32" s="34" t="s">
        <v>16</v>
      </c>
      <c r="F32" s="19" t="s">
        <v>57</v>
      </c>
      <c r="G32" s="37">
        <v>4</v>
      </c>
      <c r="H32" s="10" t="s">
        <v>5</v>
      </c>
    </row>
    <row r="33" spans="1:8" ht="107.25" customHeight="1">
      <c r="A33" s="10">
        <v>24</v>
      </c>
      <c r="B33" s="50" t="s">
        <v>15</v>
      </c>
      <c r="C33" s="38"/>
      <c r="D33" s="9">
        <v>28</v>
      </c>
      <c r="E33" s="34" t="s">
        <v>16</v>
      </c>
      <c r="F33" s="19" t="s">
        <v>32</v>
      </c>
      <c r="G33" s="20">
        <v>2</v>
      </c>
      <c r="H33" s="10" t="s">
        <v>5</v>
      </c>
    </row>
    <row r="34" spans="1:8" ht="61.5" customHeight="1">
      <c r="A34" s="10">
        <v>25</v>
      </c>
      <c r="B34" s="51" t="s">
        <v>17</v>
      </c>
      <c r="C34" s="7"/>
      <c r="D34" s="10">
        <v>30</v>
      </c>
      <c r="E34" s="19" t="s">
        <v>18</v>
      </c>
      <c r="F34" s="19" t="s">
        <v>57</v>
      </c>
      <c r="G34" s="37">
        <v>4</v>
      </c>
      <c r="H34" s="10" t="s">
        <v>5</v>
      </c>
    </row>
    <row r="35" spans="1:8" ht="47.25">
      <c r="A35" s="10">
        <v>26</v>
      </c>
      <c r="B35" s="51" t="s">
        <v>27</v>
      </c>
      <c r="C35" s="7"/>
      <c r="D35" s="10">
        <v>30</v>
      </c>
      <c r="E35" s="19" t="s">
        <v>30</v>
      </c>
      <c r="F35" s="19" t="s">
        <v>57</v>
      </c>
      <c r="G35" s="22">
        <v>4</v>
      </c>
      <c r="H35" s="10" t="s">
        <v>5</v>
      </c>
    </row>
    <row r="36" spans="1:8" ht="47.25">
      <c r="A36" s="10">
        <v>27</v>
      </c>
      <c r="B36" s="51" t="s">
        <v>28</v>
      </c>
      <c r="C36" s="38"/>
      <c r="D36" s="10">
        <v>35</v>
      </c>
      <c r="E36" s="19" t="s">
        <v>29</v>
      </c>
      <c r="F36" s="19" t="s">
        <v>31</v>
      </c>
      <c r="G36" s="20">
        <v>1</v>
      </c>
      <c r="H36" s="10" t="s">
        <v>5</v>
      </c>
    </row>
    <row r="37" spans="1:8" ht="63">
      <c r="A37" s="10">
        <v>28</v>
      </c>
      <c r="B37" s="28" t="s">
        <v>46</v>
      </c>
      <c r="C37" s="38"/>
      <c r="D37" s="10">
        <v>126</v>
      </c>
      <c r="E37" s="35" t="s">
        <v>44</v>
      </c>
      <c r="F37" s="19" t="s">
        <v>45</v>
      </c>
      <c r="G37" s="20">
        <v>3</v>
      </c>
      <c r="H37" s="10" t="s">
        <v>42</v>
      </c>
    </row>
    <row r="38" spans="1:8" ht="63">
      <c r="A38" s="10">
        <v>29</v>
      </c>
      <c r="B38" s="28" t="s">
        <v>48</v>
      </c>
      <c r="C38" s="38"/>
      <c r="D38" s="10">
        <v>29</v>
      </c>
      <c r="E38" s="35"/>
      <c r="F38" s="19" t="s">
        <v>47</v>
      </c>
      <c r="G38" s="20">
        <v>3</v>
      </c>
      <c r="H38" s="10" t="s">
        <v>42</v>
      </c>
    </row>
    <row r="39" spans="1:8" ht="63">
      <c r="A39" s="10">
        <v>30</v>
      </c>
      <c r="B39" s="33" t="s">
        <v>50</v>
      </c>
      <c r="C39" s="38"/>
      <c r="D39" s="19">
        <v>35</v>
      </c>
      <c r="E39" s="35" t="s">
        <v>49</v>
      </c>
      <c r="F39" s="19" t="s">
        <v>81</v>
      </c>
      <c r="G39" s="20">
        <v>3</v>
      </c>
      <c r="H39" s="10" t="s">
        <v>42</v>
      </c>
    </row>
    <row r="40" spans="1:8" ht="63">
      <c r="A40" s="10">
        <v>31</v>
      </c>
      <c r="B40" s="28" t="s">
        <v>51</v>
      </c>
      <c r="C40" s="38"/>
      <c r="D40" s="10">
        <v>56</v>
      </c>
      <c r="E40" s="35" t="s">
        <v>52</v>
      </c>
      <c r="F40" s="19" t="s">
        <v>82</v>
      </c>
      <c r="G40" s="20">
        <v>3</v>
      </c>
      <c r="H40" s="10" t="s">
        <v>42</v>
      </c>
    </row>
    <row r="41" spans="1:8" s="8" customFormat="1">
      <c r="A41" s="11"/>
      <c r="B41" s="47" t="s">
        <v>56</v>
      </c>
      <c r="C41" s="48">
        <f>SUM(C10:C40)</f>
        <v>8593.2999999999993</v>
      </c>
      <c r="D41" s="49">
        <f>SUM(D10:D40)</f>
        <v>459</v>
      </c>
      <c r="E41" s="13"/>
      <c r="G41" s="22"/>
      <c r="H41" s="11"/>
    </row>
    <row r="42" spans="1:8" s="8" customFormat="1" ht="41.25" customHeight="1">
      <c r="A42" s="11"/>
      <c r="B42" s="12"/>
      <c r="C42" s="16"/>
      <c r="D42" s="23"/>
      <c r="E42" s="13"/>
      <c r="G42" s="22"/>
      <c r="H42" s="11"/>
    </row>
    <row r="43" spans="1:8" s="8" customFormat="1" ht="23.25" customHeight="1">
      <c r="A43" s="11"/>
      <c r="B43" s="42" t="s">
        <v>90</v>
      </c>
      <c r="C43" s="40" t="s">
        <v>93</v>
      </c>
      <c r="D43" s="43" t="s">
        <v>94</v>
      </c>
      <c r="E43" s="13"/>
      <c r="G43" s="22"/>
      <c r="H43" s="11"/>
    </row>
    <row r="44" spans="1:8" s="8" customFormat="1">
      <c r="A44" s="14"/>
      <c r="B44" s="44" t="s">
        <v>91</v>
      </c>
      <c r="C44" s="40">
        <f>C11+C12+C14+C17+C22+C24+C13+C23+C25+C28+C30+C27</f>
        <v>5678.2999999999993</v>
      </c>
      <c r="D44" s="43"/>
      <c r="E44" s="15"/>
      <c r="G44" s="22"/>
      <c r="H44" s="14"/>
    </row>
    <row r="45" spans="1:8">
      <c r="A45" s="17"/>
      <c r="B45" s="44" t="s">
        <v>92</v>
      </c>
      <c r="C45" s="41">
        <f>C21+C20+C19+C18+C16+C15+C10+C26+C29</f>
        <v>2915</v>
      </c>
      <c r="D45" s="45"/>
      <c r="E45" s="11"/>
      <c r="F45" s="18"/>
      <c r="G45" s="22"/>
      <c r="H45" s="18"/>
    </row>
    <row r="46" spans="1:8">
      <c r="A46" s="17"/>
      <c r="B46" s="10" t="s">
        <v>83</v>
      </c>
      <c r="C46" s="38"/>
      <c r="D46" s="45">
        <f>D31+D32+D34+D35</f>
        <v>150</v>
      </c>
      <c r="E46" s="14"/>
      <c r="F46" s="18"/>
      <c r="G46" s="22"/>
      <c r="H46" s="18"/>
    </row>
    <row r="47" spans="1:8">
      <c r="A47" s="17"/>
      <c r="B47" s="10" t="s">
        <v>84</v>
      </c>
      <c r="C47" s="38"/>
      <c r="D47" s="46">
        <f>D33+D36+D37+D38+D39+D40</f>
        <v>309</v>
      </c>
      <c r="E47" s="8"/>
      <c r="F47" s="18"/>
      <c r="G47" s="22"/>
      <c r="H47" s="18"/>
    </row>
    <row r="48" spans="1:8">
      <c r="B48" s="4"/>
      <c r="D48" s="24"/>
    </row>
    <row r="50" spans="5:5">
      <c r="E50" s="6"/>
    </row>
  </sheetData>
  <autoFilter ref="A9:H48" xr:uid="{00000000-0009-0000-0000-000000000000}"/>
  <dataConsolidate/>
  <mergeCells count="4">
    <mergeCell ref="A4:H4"/>
    <mergeCell ref="A5:H5"/>
    <mergeCell ref="A6:H6"/>
    <mergeCell ref="A7:H7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Strona &amp;P</oddFooter>
  </headerFooter>
  <rowBreaks count="1" manualBreakCount="1">
    <brk id="2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4E8B-AB8A-485F-8A36-3F1F7E884C46}">
  <sheetPr>
    <pageSetUpPr fitToPage="1"/>
  </sheetPr>
  <dimension ref="A1:I32"/>
  <sheetViews>
    <sheetView view="pageBreakPreview" topLeftCell="A19" zoomScale="80" zoomScaleNormal="80" zoomScaleSheetLayoutView="80" workbookViewId="0">
      <selection activeCell="C27" sqref="C27:C28"/>
    </sheetView>
  </sheetViews>
  <sheetFormatPr defaultColWidth="9.140625" defaultRowHeight="15.75"/>
  <cols>
    <col min="1" max="1" width="4.85546875" style="3" customWidth="1"/>
    <col min="2" max="2" width="33.140625" style="3" customWidth="1"/>
    <col min="3" max="4" width="12.28515625" style="5" customWidth="1"/>
    <col min="5" max="5" width="33.28515625" style="2" customWidth="1"/>
    <col min="6" max="6" width="24.42578125" style="4" customWidth="1"/>
    <col min="7" max="7" width="20.5703125" style="21" customWidth="1"/>
    <col min="8" max="8" width="32.7109375" style="4" customWidth="1"/>
    <col min="9" max="9" width="62" style="2" customWidth="1"/>
    <col min="10" max="16384" width="9.140625" style="2"/>
  </cols>
  <sheetData>
    <row r="1" spans="1:8">
      <c r="H1" s="25" t="s">
        <v>99</v>
      </c>
    </row>
    <row r="4" spans="1:8" ht="18.75">
      <c r="A4" s="63" t="s">
        <v>85</v>
      </c>
      <c r="B4" s="63"/>
      <c r="C4" s="63"/>
      <c r="D4" s="63"/>
      <c r="E4" s="63"/>
      <c r="F4" s="63"/>
      <c r="G4" s="63"/>
      <c r="H4" s="63"/>
    </row>
    <row r="5" spans="1:8" ht="18.75">
      <c r="A5" s="64" t="s">
        <v>87</v>
      </c>
      <c r="B5" s="64"/>
      <c r="C5" s="64"/>
      <c r="D5" s="64"/>
      <c r="E5" s="64"/>
      <c r="F5" s="64"/>
      <c r="G5" s="64"/>
      <c r="H5" s="64"/>
    </row>
    <row r="6" spans="1:8" ht="18.75">
      <c r="A6" s="63"/>
      <c r="B6" s="63"/>
      <c r="C6" s="63"/>
      <c r="D6" s="63"/>
      <c r="E6" s="63"/>
      <c r="F6" s="63"/>
      <c r="G6" s="63"/>
      <c r="H6" s="63"/>
    </row>
    <row r="7" spans="1:8" ht="65.25" customHeight="1">
      <c r="A7" s="65" t="s">
        <v>86</v>
      </c>
      <c r="B7" s="65"/>
      <c r="C7" s="65"/>
      <c r="D7" s="65"/>
      <c r="E7" s="65"/>
      <c r="F7" s="65"/>
      <c r="G7" s="65"/>
      <c r="H7" s="65"/>
    </row>
    <row r="8" spans="1:8" ht="45" customHeight="1">
      <c r="A8" s="26"/>
      <c r="B8" s="26"/>
      <c r="C8" s="26"/>
      <c r="D8" s="26"/>
      <c r="E8" s="26"/>
      <c r="F8" s="26"/>
      <c r="G8" s="26"/>
      <c r="H8" s="26"/>
    </row>
    <row r="9" spans="1:8" s="8" customFormat="1" ht="27.75" customHeight="1">
      <c r="A9" s="66" t="s">
        <v>95</v>
      </c>
      <c r="B9" s="66"/>
      <c r="C9" s="66"/>
      <c r="D9" s="66"/>
      <c r="E9" s="66"/>
      <c r="F9" s="66"/>
      <c r="G9" s="66"/>
      <c r="H9" s="66"/>
    </row>
    <row r="10" spans="1:8" s="1" customFormat="1" ht="117.75" customHeight="1">
      <c r="A10" s="52" t="s">
        <v>0</v>
      </c>
      <c r="B10" s="53" t="s">
        <v>1</v>
      </c>
      <c r="C10" s="52" t="s">
        <v>7</v>
      </c>
      <c r="D10" s="52" t="s">
        <v>14</v>
      </c>
      <c r="E10" s="52" t="s">
        <v>2</v>
      </c>
      <c r="F10" s="54" t="s">
        <v>89</v>
      </c>
      <c r="G10" s="55" t="s">
        <v>3</v>
      </c>
      <c r="H10" s="56" t="s">
        <v>4</v>
      </c>
    </row>
    <row r="11" spans="1:8" ht="70.5" customHeight="1">
      <c r="A11" s="10">
        <v>1</v>
      </c>
      <c r="B11" s="28" t="s">
        <v>8</v>
      </c>
      <c r="C11" s="19">
        <v>350</v>
      </c>
      <c r="D11" s="19"/>
      <c r="E11" s="19" t="s">
        <v>9</v>
      </c>
      <c r="F11" s="31" t="s">
        <v>10</v>
      </c>
      <c r="G11" s="32">
        <v>2</v>
      </c>
      <c r="H11" s="19" t="s">
        <v>5</v>
      </c>
    </row>
    <row r="12" spans="1:8" ht="54.75" customHeight="1">
      <c r="A12" s="10">
        <v>2</v>
      </c>
      <c r="B12" s="28" t="s">
        <v>6</v>
      </c>
      <c r="C12" s="19">
        <v>450</v>
      </c>
      <c r="D12" s="19"/>
      <c r="E12" s="19" t="s">
        <v>11</v>
      </c>
      <c r="F12" s="31" t="s">
        <v>12</v>
      </c>
      <c r="G12" s="32">
        <v>1</v>
      </c>
      <c r="H12" s="19" t="s">
        <v>5</v>
      </c>
    </row>
    <row r="13" spans="1:8" ht="45">
      <c r="A13" s="10">
        <v>5</v>
      </c>
      <c r="B13" s="28" t="s">
        <v>23</v>
      </c>
      <c r="C13" s="19">
        <v>135</v>
      </c>
      <c r="D13" s="19"/>
      <c r="E13" s="19" t="s">
        <v>25</v>
      </c>
      <c r="F13" s="31" t="s">
        <v>54</v>
      </c>
      <c r="G13" s="32">
        <v>1</v>
      </c>
      <c r="H13" s="19" t="s">
        <v>5</v>
      </c>
    </row>
    <row r="14" spans="1:8" ht="45">
      <c r="A14" s="10">
        <v>6</v>
      </c>
      <c r="B14" s="28" t="s">
        <v>23</v>
      </c>
      <c r="C14" s="19">
        <v>135</v>
      </c>
      <c r="D14" s="19"/>
      <c r="E14" s="19" t="s">
        <v>26</v>
      </c>
      <c r="F14" s="31" t="s">
        <v>24</v>
      </c>
      <c r="G14" s="32">
        <v>2</v>
      </c>
      <c r="H14" s="19" t="s">
        <v>5</v>
      </c>
    </row>
    <row r="15" spans="1:8" ht="53.25" customHeight="1">
      <c r="A15" s="10">
        <v>12</v>
      </c>
      <c r="B15" s="33" t="s">
        <v>53</v>
      </c>
      <c r="C15" s="9">
        <v>470</v>
      </c>
      <c r="D15" s="9"/>
      <c r="E15" s="36" t="s">
        <v>55</v>
      </c>
      <c r="F15" s="31" t="s">
        <v>10</v>
      </c>
      <c r="G15" s="32">
        <v>2</v>
      </c>
      <c r="H15" s="10" t="s">
        <v>5</v>
      </c>
    </row>
    <row r="16" spans="1:8" ht="53.25" customHeight="1">
      <c r="A16" s="10">
        <v>13</v>
      </c>
      <c r="B16" s="33" t="s">
        <v>58</v>
      </c>
      <c r="C16" s="9">
        <v>127.25</v>
      </c>
      <c r="D16" s="9"/>
      <c r="E16" s="36" t="s">
        <v>59</v>
      </c>
      <c r="F16" s="31" t="s">
        <v>60</v>
      </c>
      <c r="G16" s="32">
        <v>1</v>
      </c>
      <c r="H16" s="10" t="s">
        <v>5</v>
      </c>
    </row>
    <row r="17" spans="1:9" ht="53.25" customHeight="1">
      <c r="A17" s="10">
        <v>14</v>
      </c>
      <c r="B17" s="33" t="s">
        <v>61</v>
      </c>
      <c r="C17" s="9">
        <v>383.85</v>
      </c>
      <c r="D17" s="9"/>
      <c r="E17" s="36" t="s">
        <v>59</v>
      </c>
      <c r="F17" s="31" t="s">
        <v>60</v>
      </c>
      <c r="G17" s="32">
        <v>1</v>
      </c>
      <c r="H17" s="10" t="s">
        <v>5</v>
      </c>
    </row>
    <row r="18" spans="1:9" ht="75.75" customHeight="1">
      <c r="A18" s="10">
        <v>22</v>
      </c>
      <c r="B18" s="50" t="s">
        <v>6</v>
      </c>
      <c r="C18" s="7"/>
      <c r="D18" s="9">
        <v>15</v>
      </c>
      <c r="E18" s="34" t="s">
        <v>13</v>
      </c>
      <c r="F18" s="19" t="s">
        <v>57</v>
      </c>
      <c r="G18" s="22">
        <v>4</v>
      </c>
      <c r="H18" s="10" t="s">
        <v>5</v>
      </c>
    </row>
    <row r="19" spans="1:9" ht="107.25" customHeight="1">
      <c r="A19" s="10">
        <v>23</v>
      </c>
      <c r="B19" s="50" t="s">
        <v>15</v>
      </c>
      <c r="C19" s="7"/>
      <c r="D19" s="9">
        <v>75</v>
      </c>
      <c r="E19" s="34" t="s">
        <v>16</v>
      </c>
      <c r="F19" s="19" t="s">
        <v>57</v>
      </c>
      <c r="G19" s="37">
        <v>4</v>
      </c>
      <c r="H19" s="10" t="s">
        <v>5</v>
      </c>
    </row>
    <row r="20" spans="1:9" ht="107.25" customHeight="1">
      <c r="A20" s="10">
        <v>24</v>
      </c>
      <c r="B20" s="50" t="s">
        <v>15</v>
      </c>
      <c r="C20" s="38"/>
      <c r="D20" s="9">
        <v>28</v>
      </c>
      <c r="E20" s="34" t="s">
        <v>16</v>
      </c>
      <c r="F20" s="19" t="s">
        <v>32</v>
      </c>
      <c r="G20" s="20">
        <v>2</v>
      </c>
      <c r="H20" s="10" t="s">
        <v>5</v>
      </c>
    </row>
    <row r="21" spans="1:9" ht="61.5" customHeight="1">
      <c r="A21" s="10">
        <v>25</v>
      </c>
      <c r="B21" s="51" t="s">
        <v>17</v>
      </c>
      <c r="C21" s="7"/>
      <c r="D21" s="10">
        <v>30</v>
      </c>
      <c r="E21" s="19" t="s">
        <v>18</v>
      </c>
      <c r="F21" s="19" t="s">
        <v>57</v>
      </c>
      <c r="G21" s="37">
        <v>4</v>
      </c>
      <c r="H21" s="10" t="s">
        <v>5</v>
      </c>
    </row>
    <row r="22" spans="1:9" ht="47.25">
      <c r="A22" s="10">
        <v>26</v>
      </c>
      <c r="B22" s="51" t="s">
        <v>27</v>
      </c>
      <c r="C22" s="7"/>
      <c r="D22" s="10">
        <v>30</v>
      </c>
      <c r="E22" s="19" t="s">
        <v>30</v>
      </c>
      <c r="F22" s="19" t="s">
        <v>57</v>
      </c>
      <c r="G22" s="22">
        <v>4</v>
      </c>
      <c r="H22" s="10" t="s">
        <v>5</v>
      </c>
    </row>
    <row r="23" spans="1:9" ht="47.25">
      <c r="A23" s="10">
        <v>27</v>
      </c>
      <c r="B23" s="51" t="s">
        <v>28</v>
      </c>
      <c r="C23" s="38"/>
      <c r="D23" s="10">
        <v>35</v>
      </c>
      <c r="E23" s="19" t="s">
        <v>29</v>
      </c>
      <c r="F23" s="19" t="s">
        <v>31</v>
      </c>
      <c r="G23" s="20">
        <v>1</v>
      </c>
      <c r="H23" s="10" t="s">
        <v>5</v>
      </c>
    </row>
    <row r="24" spans="1:9" s="8" customFormat="1">
      <c r="A24" s="11"/>
      <c r="B24" s="57" t="s">
        <v>56</v>
      </c>
      <c r="C24" s="58">
        <f>SUM(C11:C23)</f>
        <v>2051.1</v>
      </c>
      <c r="D24" s="59">
        <f>SUM(D11:D23)</f>
        <v>213</v>
      </c>
      <c r="E24" s="13"/>
      <c r="G24" s="22"/>
      <c r="H24" s="11"/>
    </row>
    <row r="25" spans="1:9" s="8" customFormat="1" ht="41.25" customHeight="1">
      <c r="A25" s="11"/>
      <c r="B25" s="12"/>
      <c r="C25" s="16"/>
      <c r="D25" s="23"/>
      <c r="E25" s="13"/>
      <c r="G25" s="22"/>
      <c r="H25" s="11"/>
    </row>
    <row r="26" spans="1:9" s="8" customFormat="1" ht="23.25" customHeight="1">
      <c r="A26" s="11"/>
      <c r="B26" s="60" t="s">
        <v>90</v>
      </c>
      <c r="C26" s="61" t="s">
        <v>93</v>
      </c>
      <c r="D26" s="62" t="s">
        <v>94</v>
      </c>
      <c r="E26" s="13"/>
      <c r="G26" s="22"/>
      <c r="H26" s="11"/>
    </row>
    <row r="27" spans="1:9" s="8" customFormat="1">
      <c r="A27" s="14"/>
      <c r="B27" s="44" t="s">
        <v>91</v>
      </c>
      <c r="C27" s="40">
        <f>C12+C13+C16+C17</f>
        <v>1096.0999999999999</v>
      </c>
      <c r="D27" s="43"/>
      <c r="E27" s="15"/>
      <c r="G27" s="22"/>
      <c r="H27" s="14"/>
    </row>
    <row r="28" spans="1:9">
      <c r="A28" s="17"/>
      <c r="B28" s="44" t="s">
        <v>92</v>
      </c>
      <c r="C28" s="41">
        <f>C15+C14+C11</f>
        <v>955</v>
      </c>
      <c r="D28" s="45"/>
      <c r="E28" s="11"/>
      <c r="F28" s="18"/>
      <c r="G28" s="22"/>
      <c r="H28" s="18"/>
    </row>
    <row r="29" spans="1:9">
      <c r="A29" s="17"/>
      <c r="B29" s="10" t="s">
        <v>83</v>
      </c>
      <c r="C29" s="38"/>
      <c r="D29" s="45">
        <f>D18+D19+D21+D22</f>
        <v>150</v>
      </c>
      <c r="E29" s="14"/>
      <c r="F29" s="18"/>
      <c r="G29" s="22"/>
      <c r="H29" s="18"/>
    </row>
    <row r="30" spans="1:9">
      <c r="A30" s="17"/>
      <c r="B30" s="10" t="s">
        <v>84</v>
      </c>
      <c r="C30" s="38"/>
      <c r="D30" s="46">
        <f>D20+D23</f>
        <v>63</v>
      </c>
      <c r="E30" s="8"/>
      <c r="F30" s="18"/>
      <c r="G30" s="22"/>
      <c r="H30" s="18"/>
    </row>
    <row r="32" spans="1:9" s="4" customFormat="1">
      <c r="A32" s="3"/>
      <c r="B32" s="3"/>
      <c r="C32" s="5"/>
      <c r="D32" s="5"/>
      <c r="E32" s="6"/>
      <c r="G32" s="21"/>
      <c r="I32" s="2"/>
    </row>
  </sheetData>
  <autoFilter ref="A10:H30" xr:uid="{00000000-0009-0000-0000-000000000000}"/>
  <dataConsolidate/>
  <mergeCells count="5">
    <mergeCell ref="A4:H4"/>
    <mergeCell ref="A5:H5"/>
    <mergeCell ref="A6:H6"/>
    <mergeCell ref="A7:H7"/>
    <mergeCell ref="A9:H9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9BBF1-FBFF-424A-AD3A-2A6DE1B3B200}">
  <sheetPr>
    <pageSetUpPr fitToPage="1"/>
  </sheetPr>
  <dimension ref="A1:I28"/>
  <sheetViews>
    <sheetView view="pageBreakPreview" topLeftCell="A16" zoomScale="80" zoomScaleNormal="80" zoomScaleSheetLayoutView="80" workbookViewId="0">
      <selection activeCell="H2" sqref="H2"/>
    </sheetView>
  </sheetViews>
  <sheetFormatPr defaultColWidth="9.140625" defaultRowHeight="15.75"/>
  <cols>
    <col min="1" max="1" width="4.85546875" style="3" customWidth="1"/>
    <col min="2" max="2" width="33.140625" style="3" customWidth="1"/>
    <col min="3" max="4" width="12.28515625" style="5" customWidth="1"/>
    <col min="5" max="5" width="33.28515625" style="2" customWidth="1"/>
    <col min="6" max="6" width="24.42578125" style="4" customWidth="1"/>
    <col min="7" max="7" width="20.5703125" style="21" customWidth="1"/>
    <col min="8" max="8" width="32.7109375" style="4" customWidth="1"/>
    <col min="9" max="9" width="62" style="2" customWidth="1"/>
    <col min="10" max="16384" width="9.140625" style="2"/>
  </cols>
  <sheetData>
    <row r="1" spans="1:8">
      <c r="H1" s="25" t="s">
        <v>98</v>
      </c>
    </row>
    <row r="4" spans="1:8" ht="18.75">
      <c r="A4" s="63" t="s">
        <v>85</v>
      </c>
      <c r="B4" s="63"/>
      <c r="C4" s="63"/>
      <c r="D4" s="63"/>
      <c r="E4" s="63"/>
      <c r="F4" s="63"/>
      <c r="G4" s="63"/>
      <c r="H4" s="63"/>
    </row>
    <row r="5" spans="1:8" ht="18.75">
      <c r="A5" s="64" t="s">
        <v>87</v>
      </c>
      <c r="B5" s="64"/>
      <c r="C5" s="64"/>
      <c r="D5" s="64"/>
      <c r="E5" s="64"/>
      <c r="F5" s="64"/>
      <c r="G5" s="64"/>
      <c r="H5" s="64"/>
    </row>
    <row r="6" spans="1:8" ht="18.75">
      <c r="A6" s="63"/>
      <c r="B6" s="63"/>
      <c r="C6" s="63"/>
      <c r="D6" s="63"/>
      <c r="E6" s="63"/>
      <c r="F6" s="63"/>
      <c r="G6" s="63"/>
      <c r="H6" s="63"/>
    </row>
    <row r="7" spans="1:8" ht="65.25" customHeight="1">
      <c r="A7" s="65" t="s">
        <v>86</v>
      </c>
      <c r="B7" s="65"/>
      <c r="C7" s="65"/>
      <c r="D7" s="65"/>
      <c r="E7" s="65"/>
      <c r="F7" s="65"/>
      <c r="G7" s="65"/>
      <c r="H7" s="65"/>
    </row>
    <row r="8" spans="1:8" ht="45.75" customHeight="1"/>
    <row r="9" spans="1:8" s="8" customFormat="1" ht="27.75" customHeight="1">
      <c r="A9" s="66" t="s">
        <v>96</v>
      </c>
      <c r="B9" s="66"/>
      <c r="C9" s="66"/>
      <c r="D9" s="66"/>
      <c r="E9" s="66"/>
      <c r="F9" s="66"/>
      <c r="G9" s="66"/>
      <c r="H9" s="66"/>
    </row>
    <row r="10" spans="1:8" s="1" customFormat="1" ht="117.75" customHeight="1">
      <c r="A10" s="52" t="s">
        <v>0</v>
      </c>
      <c r="B10" s="53" t="s">
        <v>1</v>
      </c>
      <c r="C10" s="52" t="s">
        <v>7</v>
      </c>
      <c r="D10" s="52" t="s">
        <v>14</v>
      </c>
      <c r="E10" s="52" t="s">
        <v>2</v>
      </c>
      <c r="F10" s="54" t="s">
        <v>89</v>
      </c>
      <c r="G10" s="55" t="s">
        <v>3</v>
      </c>
      <c r="H10" s="56" t="s">
        <v>4</v>
      </c>
    </row>
    <row r="11" spans="1:8" ht="45">
      <c r="A11" s="10">
        <v>7</v>
      </c>
      <c r="B11" s="33" t="s">
        <v>33</v>
      </c>
      <c r="C11" s="9">
        <v>282</v>
      </c>
      <c r="D11" s="9"/>
      <c r="E11" s="34" t="s">
        <v>38</v>
      </c>
      <c r="F11" s="31" t="s">
        <v>10</v>
      </c>
      <c r="G11" s="32">
        <v>2</v>
      </c>
      <c r="H11" s="10" t="s">
        <v>42</v>
      </c>
    </row>
    <row r="12" spans="1:8" ht="53.25" customHeight="1">
      <c r="A12" s="10">
        <v>8</v>
      </c>
      <c r="B12" s="33" t="s">
        <v>34</v>
      </c>
      <c r="C12" s="9">
        <v>60</v>
      </c>
      <c r="D12" s="9"/>
      <c r="E12" s="34" t="s">
        <v>39</v>
      </c>
      <c r="F12" s="31" t="s">
        <v>12</v>
      </c>
      <c r="G12" s="32">
        <v>1</v>
      </c>
      <c r="H12" s="10" t="s">
        <v>42</v>
      </c>
    </row>
    <row r="13" spans="1:8" ht="72" customHeight="1">
      <c r="A13" s="10">
        <v>9</v>
      </c>
      <c r="B13" s="33" t="s">
        <v>35</v>
      </c>
      <c r="C13" s="9">
        <v>75</v>
      </c>
      <c r="D13" s="9"/>
      <c r="E13" s="34" t="s">
        <v>40</v>
      </c>
      <c r="F13" s="31" t="s">
        <v>10</v>
      </c>
      <c r="G13" s="32">
        <v>2</v>
      </c>
      <c r="H13" s="10" t="s">
        <v>42</v>
      </c>
    </row>
    <row r="14" spans="1:8" ht="53.25" customHeight="1">
      <c r="A14" s="10">
        <v>10</v>
      </c>
      <c r="B14" s="28" t="s">
        <v>37</v>
      </c>
      <c r="C14" s="10">
        <v>450</v>
      </c>
      <c r="D14" s="10"/>
      <c r="E14" s="35" t="s">
        <v>41</v>
      </c>
      <c r="F14" s="31" t="s">
        <v>10</v>
      </c>
      <c r="G14" s="32">
        <v>2</v>
      </c>
      <c r="H14" s="10" t="s">
        <v>42</v>
      </c>
    </row>
    <row r="15" spans="1:8" ht="53.25" customHeight="1">
      <c r="A15" s="10">
        <v>11</v>
      </c>
      <c r="B15" s="33" t="s">
        <v>36</v>
      </c>
      <c r="C15" s="9">
        <v>589</v>
      </c>
      <c r="D15" s="9"/>
      <c r="E15" s="36" t="s">
        <v>43</v>
      </c>
      <c r="F15" s="31" t="s">
        <v>10</v>
      </c>
      <c r="G15" s="32">
        <v>2</v>
      </c>
      <c r="H15" s="10" t="s">
        <v>42</v>
      </c>
    </row>
    <row r="16" spans="1:8" ht="63">
      <c r="A16" s="10">
        <v>28</v>
      </c>
      <c r="B16" s="28" t="s">
        <v>46</v>
      </c>
      <c r="C16" s="38"/>
      <c r="D16" s="10">
        <v>126</v>
      </c>
      <c r="E16" s="35" t="s">
        <v>44</v>
      </c>
      <c r="F16" s="19" t="s">
        <v>45</v>
      </c>
      <c r="G16" s="20">
        <v>3</v>
      </c>
      <c r="H16" s="10" t="s">
        <v>42</v>
      </c>
    </row>
    <row r="17" spans="1:9" ht="63">
      <c r="A17" s="10">
        <v>29</v>
      </c>
      <c r="B17" s="28" t="s">
        <v>48</v>
      </c>
      <c r="C17" s="38"/>
      <c r="D17" s="10">
        <v>29</v>
      </c>
      <c r="E17" s="35"/>
      <c r="F17" s="19" t="s">
        <v>47</v>
      </c>
      <c r="G17" s="20">
        <v>3</v>
      </c>
      <c r="H17" s="10" t="s">
        <v>42</v>
      </c>
    </row>
    <row r="18" spans="1:9" ht="63">
      <c r="A18" s="10">
        <v>30</v>
      </c>
      <c r="B18" s="33" t="s">
        <v>50</v>
      </c>
      <c r="C18" s="38"/>
      <c r="D18" s="19">
        <v>35</v>
      </c>
      <c r="E18" s="35" t="s">
        <v>49</v>
      </c>
      <c r="F18" s="19" t="s">
        <v>81</v>
      </c>
      <c r="G18" s="20">
        <v>3</v>
      </c>
      <c r="H18" s="10" t="s">
        <v>42</v>
      </c>
    </row>
    <row r="19" spans="1:9" ht="63">
      <c r="A19" s="10">
        <v>31</v>
      </c>
      <c r="B19" s="28" t="s">
        <v>51</v>
      </c>
      <c r="C19" s="38"/>
      <c r="D19" s="10">
        <v>56</v>
      </c>
      <c r="E19" s="35" t="s">
        <v>52</v>
      </c>
      <c r="F19" s="19" t="s">
        <v>82</v>
      </c>
      <c r="G19" s="20">
        <v>3</v>
      </c>
      <c r="H19" s="10" t="s">
        <v>42</v>
      </c>
    </row>
    <row r="20" spans="1:9" s="8" customFormat="1">
      <c r="A20" s="11"/>
      <c r="B20" s="57" t="s">
        <v>56</v>
      </c>
      <c r="C20" s="58">
        <f>SUM(C11:C19)</f>
        <v>1456</v>
      </c>
      <c r="D20" s="59">
        <f>SUM(D11:D19)</f>
        <v>246</v>
      </c>
      <c r="E20" s="13"/>
      <c r="G20" s="22"/>
      <c r="H20" s="11"/>
    </row>
    <row r="21" spans="1:9" s="8" customFormat="1" ht="41.25" customHeight="1">
      <c r="A21" s="11"/>
      <c r="B21" s="12"/>
      <c r="C21" s="16"/>
      <c r="D21" s="23"/>
      <c r="E21" s="13"/>
      <c r="G21" s="22"/>
      <c r="H21" s="11"/>
    </row>
    <row r="22" spans="1:9" s="8" customFormat="1" ht="23.25" customHeight="1">
      <c r="A22" s="11"/>
      <c r="B22" s="60" t="s">
        <v>90</v>
      </c>
      <c r="C22" s="61" t="s">
        <v>93</v>
      </c>
      <c r="D22" s="62" t="s">
        <v>94</v>
      </c>
      <c r="E22" s="13"/>
      <c r="G22" s="22"/>
      <c r="H22" s="11"/>
    </row>
    <row r="23" spans="1:9" s="8" customFormat="1">
      <c r="A23" s="14"/>
      <c r="B23" s="44" t="s">
        <v>91</v>
      </c>
      <c r="C23" s="40">
        <f>C12</f>
        <v>60</v>
      </c>
      <c r="D23" s="43"/>
      <c r="E23" s="15"/>
      <c r="G23" s="22"/>
      <c r="H23" s="14"/>
    </row>
    <row r="24" spans="1:9">
      <c r="A24" s="17"/>
      <c r="B24" s="44" t="s">
        <v>92</v>
      </c>
      <c r="C24" s="41">
        <f>C15+C14+C13+C11</f>
        <v>1396</v>
      </c>
      <c r="D24" s="45"/>
      <c r="E24" s="11"/>
      <c r="F24" s="18"/>
      <c r="G24" s="22"/>
      <c r="H24" s="18"/>
    </row>
    <row r="25" spans="1:9">
      <c r="A25" s="17"/>
      <c r="B25" s="10" t="s">
        <v>84</v>
      </c>
      <c r="C25" s="38"/>
      <c r="D25" s="46">
        <f>D16+D17+D18+D19</f>
        <v>246</v>
      </c>
      <c r="E25" s="8"/>
      <c r="F25" s="18"/>
      <c r="G25" s="22"/>
      <c r="H25" s="18"/>
    </row>
    <row r="26" spans="1:9">
      <c r="B26" s="4"/>
      <c r="D26" s="24"/>
    </row>
    <row r="28" spans="1:9" s="4" customFormat="1">
      <c r="A28" s="3"/>
      <c r="B28" s="3"/>
      <c r="C28" s="5"/>
      <c r="D28" s="5"/>
      <c r="E28" s="6"/>
      <c r="G28" s="21"/>
      <c r="I28" s="2"/>
    </row>
  </sheetData>
  <autoFilter ref="A10:H26" xr:uid="{00000000-0009-0000-0000-000000000000}"/>
  <dataConsolidate/>
  <mergeCells count="5">
    <mergeCell ref="A4:H4"/>
    <mergeCell ref="A5:H5"/>
    <mergeCell ref="A6:H6"/>
    <mergeCell ref="A7:H7"/>
    <mergeCell ref="A9:H9"/>
  </mergeCells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C8323-DC96-45D9-A80E-412BCFF3BE76}">
  <sheetPr>
    <pageSetUpPr fitToPage="1"/>
  </sheetPr>
  <dimension ref="A1:H27"/>
  <sheetViews>
    <sheetView tabSelected="1" view="pageBreakPreview" zoomScale="80" zoomScaleNormal="80" zoomScaleSheetLayoutView="80" workbookViewId="0">
      <selection activeCell="C30" sqref="C30"/>
    </sheetView>
  </sheetViews>
  <sheetFormatPr defaultColWidth="9.140625" defaultRowHeight="15.75"/>
  <cols>
    <col min="1" max="1" width="4.85546875" style="3" customWidth="1"/>
    <col min="2" max="2" width="33.140625" style="3" customWidth="1"/>
    <col min="3" max="3" width="12.28515625" style="5" customWidth="1"/>
    <col min="4" max="4" width="33.28515625" style="2" customWidth="1"/>
    <col min="5" max="5" width="24.42578125" style="4" customWidth="1"/>
    <col min="6" max="6" width="20.5703125" style="21" customWidth="1"/>
    <col min="7" max="7" width="32.7109375" style="4" customWidth="1"/>
    <col min="8" max="8" width="62" style="2" customWidth="1"/>
    <col min="9" max="16384" width="9.140625" style="2"/>
  </cols>
  <sheetData>
    <row r="1" spans="1:7">
      <c r="G1" s="25" t="s">
        <v>100</v>
      </c>
    </row>
    <row r="4" spans="1:7" ht="18.75">
      <c r="A4" s="63" t="s">
        <v>85</v>
      </c>
      <c r="B4" s="63"/>
      <c r="C4" s="63"/>
      <c r="D4" s="63"/>
      <c r="E4" s="63"/>
      <c r="F4" s="63"/>
      <c r="G4" s="63"/>
    </row>
    <row r="5" spans="1:7" ht="18.75">
      <c r="A5" s="64" t="s">
        <v>87</v>
      </c>
      <c r="B5" s="64"/>
      <c r="C5" s="64"/>
      <c r="D5" s="64"/>
      <c r="E5" s="64"/>
      <c r="F5" s="64"/>
      <c r="G5" s="64"/>
    </row>
    <row r="6" spans="1:7" ht="18.75">
      <c r="A6" s="63"/>
      <c r="B6" s="63"/>
      <c r="C6" s="63"/>
      <c r="D6" s="63"/>
      <c r="E6" s="63"/>
      <c r="F6" s="63"/>
      <c r="G6" s="63"/>
    </row>
    <row r="7" spans="1:7" ht="65.25" customHeight="1">
      <c r="A7" s="65" t="s">
        <v>86</v>
      </c>
      <c r="B7" s="65"/>
      <c r="C7" s="65"/>
      <c r="D7" s="65"/>
      <c r="E7" s="65"/>
      <c r="F7" s="65"/>
      <c r="G7" s="65"/>
    </row>
    <row r="8" spans="1:7" ht="45.75" customHeight="1"/>
    <row r="9" spans="1:7" s="8" customFormat="1" ht="27.75" customHeight="1">
      <c r="A9" s="66" t="s">
        <v>97</v>
      </c>
      <c r="B9" s="66"/>
      <c r="C9" s="66"/>
      <c r="D9" s="66"/>
      <c r="E9" s="66"/>
      <c r="F9" s="66"/>
      <c r="G9" s="66"/>
    </row>
    <row r="10" spans="1:7" s="1" customFormat="1" ht="117.75" customHeight="1">
      <c r="A10" s="52" t="s">
        <v>0</v>
      </c>
      <c r="B10" s="53" t="s">
        <v>1</v>
      </c>
      <c r="C10" s="52" t="s">
        <v>7</v>
      </c>
      <c r="D10" s="52" t="s">
        <v>2</v>
      </c>
      <c r="E10" s="54" t="s">
        <v>89</v>
      </c>
      <c r="F10" s="55" t="s">
        <v>3</v>
      </c>
      <c r="G10" s="56" t="s">
        <v>4</v>
      </c>
    </row>
    <row r="11" spans="1:7" ht="60.75" customHeight="1">
      <c r="A11" s="10">
        <v>3</v>
      </c>
      <c r="B11" s="28" t="s">
        <v>19</v>
      </c>
      <c r="C11" s="19">
        <v>820</v>
      </c>
      <c r="D11" s="19" t="s">
        <v>20</v>
      </c>
      <c r="E11" s="31" t="s">
        <v>21</v>
      </c>
      <c r="F11" s="32">
        <v>1</v>
      </c>
      <c r="G11" s="19" t="s">
        <v>22</v>
      </c>
    </row>
    <row r="12" spans="1:7" ht="60.75" customHeight="1">
      <c r="A12" s="10">
        <v>4</v>
      </c>
      <c r="B12" s="28" t="s">
        <v>76</v>
      </c>
      <c r="C12" s="19">
        <v>145.19999999999999</v>
      </c>
      <c r="D12" s="19" t="s">
        <v>77</v>
      </c>
      <c r="E12" s="31" t="s">
        <v>21</v>
      </c>
      <c r="F12" s="32">
        <v>1</v>
      </c>
      <c r="G12" s="19" t="s">
        <v>22</v>
      </c>
    </row>
    <row r="13" spans="1:7" ht="82.5" customHeight="1">
      <c r="A13" s="10">
        <v>15</v>
      </c>
      <c r="B13" s="33" t="s">
        <v>62</v>
      </c>
      <c r="C13" s="9">
        <v>950</v>
      </c>
      <c r="D13" s="36" t="s">
        <v>63</v>
      </c>
      <c r="E13" s="31" t="s">
        <v>65</v>
      </c>
      <c r="F13" s="32">
        <v>1</v>
      </c>
      <c r="G13" s="10" t="s">
        <v>64</v>
      </c>
    </row>
    <row r="14" spans="1:7" ht="53.25" customHeight="1">
      <c r="A14" s="10">
        <v>16</v>
      </c>
      <c r="B14" s="33" t="s">
        <v>66</v>
      </c>
      <c r="C14" s="9">
        <v>185</v>
      </c>
      <c r="D14" s="36" t="s">
        <v>75</v>
      </c>
      <c r="E14" s="31" t="s">
        <v>10</v>
      </c>
      <c r="F14" s="32">
        <v>1</v>
      </c>
      <c r="G14" s="10" t="s">
        <v>67</v>
      </c>
    </row>
    <row r="15" spans="1:7" ht="53.25" customHeight="1">
      <c r="A15" s="10">
        <v>17</v>
      </c>
      <c r="B15" s="33" t="s">
        <v>68</v>
      </c>
      <c r="C15" s="9">
        <v>100</v>
      </c>
      <c r="D15" s="36" t="s">
        <v>71</v>
      </c>
      <c r="E15" s="31" t="s">
        <v>78</v>
      </c>
      <c r="F15" s="32">
        <v>2</v>
      </c>
      <c r="G15" s="10" t="s">
        <v>67</v>
      </c>
    </row>
    <row r="16" spans="1:7" ht="53.25" customHeight="1">
      <c r="A16" s="10">
        <v>18</v>
      </c>
      <c r="B16" s="33" t="s">
        <v>68</v>
      </c>
      <c r="C16" s="9">
        <v>746</v>
      </c>
      <c r="D16" s="36" t="s">
        <v>71</v>
      </c>
      <c r="E16" s="31" t="s">
        <v>79</v>
      </c>
      <c r="F16" s="32">
        <v>1</v>
      </c>
      <c r="G16" s="10" t="s">
        <v>67</v>
      </c>
    </row>
    <row r="17" spans="1:8" ht="53.25" customHeight="1">
      <c r="A17" s="10">
        <v>19</v>
      </c>
      <c r="B17" s="33" t="s">
        <v>69</v>
      </c>
      <c r="C17" s="9">
        <v>848</v>
      </c>
      <c r="D17" s="36" t="s">
        <v>70</v>
      </c>
      <c r="E17" s="31" t="s">
        <v>79</v>
      </c>
      <c r="F17" s="32">
        <v>1</v>
      </c>
      <c r="G17" s="10" t="s">
        <v>67</v>
      </c>
    </row>
    <row r="18" spans="1:8" ht="82.5" customHeight="1">
      <c r="A18" s="10">
        <v>20</v>
      </c>
      <c r="B18" s="33" t="s">
        <v>72</v>
      </c>
      <c r="C18" s="9">
        <v>464</v>
      </c>
      <c r="D18" s="36" t="s">
        <v>73</v>
      </c>
      <c r="E18" s="31" t="s">
        <v>10</v>
      </c>
      <c r="F18" s="32">
        <v>2</v>
      </c>
      <c r="G18" s="10" t="s">
        <v>67</v>
      </c>
    </row>
    <row r="19" spans="1:8" ht="82.5" customHeight="1">
      <c r="A19" s="10">
        <v>21</v>
      </c>
      <c r="B19" s="33" t="s">
        <v>74</v>
      </c>
      <c r="C19" s="9">
        <v>828</v>
      </c>
      <c r="D19" s="36" t="s">
        <v>73</v>
      </c>
      <c r="E19" s="31" t="s">
        <v>80</v>
      </c>
      <c r="F19" s="32">
        <v>1</v>
      </c>
      <c r="G19" s="10" t="s">
        <v>67</v>
      </c>
    </row>
    <row r="20" spans="1:8" s="8" customFormat="1">
      <c r="A20" s="11"/>
      <c r="B20" s="57" t="s">
        <v>56</v>
      </c>
      <c r="C20" s="58">
        <f>SUM(C11:C19)</f>
        <v>5086.2</v>
      </c>
      <c r="D20" s="13"/>
      <c r="F20" s="22"/>
      <c r="G20" s="11"/>
    </row>
    <row r="21" spans="1:8" s="8" customFormat="1" ht="41.25" customHeight="1">
      <c r="A21" s="11"/>
      <c r="B21" s="12"/>
      <c r="C21" s="16"/>
      <c r="D21" s="13"/>
      <c r="F21" s="22"/>
      <c r="G21" s="11"/>
    </row>
    <row r="22" spans="1:8" s="8" customFormat="1" ht="23.25" customHeight="1">
      <c r="A22" s="11"/>
      <c r="B22" s="60" t="s">
        <v>90</v>
      </c>
      <c r="C22" s="61" t="s">
        <v>93</v>
      </c>
      <c r="D22" s="13"/>
      <c r="F22" s="22"/>
      <c r="G22" s="11"/>
    </row>
    <row r="23" spans="1:8" s="8" customFormat="1">
      <c r="A23" s="14"/>
      <c r="B23" s="44" t="s">
        <v>91</v>
      </c>
      <c r="C23" s="40">
        <f>C11+C13+C12+C14+C17+C19+C16</f>
        <v>4522.2</v>
      </c>
      <c r="D23" s="15"/>
      <c r="F23" s="22"/>
      <c r="G23" s="14"/>
    </row>
    <row r="24" spans="1:8">
      <c r="A24" s="17"/>
      <c r="B24" s="44" t="s">
        <v>92</v>
      </c>
      <c r="C24" s="41">
        <f>C15+C18</f>
        <v>564</v>
      </c>
      <c r="D24" s="11"/>
      <c r="E24" s="18"/>
      <c r="F24" s="22"/>
      <c r="G24" s="18"/>
    </row>
    <row r="25" spans="1:8">
      <c r="B25" s="4"/>
    </row>
    <row r="27" spans="1:8" s="4" customFormat="1">
      <c r="A27" s="3"/>
      <c r="B27" s="3"/>
      <c r="C27" s="5"/>
      <c r="D27" s="6"/>
      <c r="F27" s="21"/>
      <c r="H27" s="2"/>
    </row>
  </sheetData>
  <autoFilter ref="A10:G25" xr:uid="{00000000-0009-0000-0000-000000000000}"/>
  <dataConsolidate/>
  <mergeCells count="5">
    <mergeCell ref="A4:G4"/>
    <mergeCell ref="A5:G5"/>
    <mergeCell ref="A6:G6"/>
    <mergeCell ref="A7:G7"/>
    <mergeCell ref="A9:G9"/>
  </mergeCells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ulice</vt:lpstr>
      <vt:lpstr>ZADANIE 1</vt:lpstr>
      <vt:lpstr>ZADANIE 2</vt:lpstr>
      <vt:lpstr>ZADANIE 3</vt:lpstr>
      <vt:lpstr>ulice!Obszar_wydruku</vt:lpstr>
      <vt:lpstr>'ZADANIE 1'!Obszar_wydruku</vt:lpstr>
      <vt:lpstr>'ZADANIE 2'!Obszar_wydruku</vt:lpstr>
      <vt:lpstr>'ZADANIE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2023-07-12T11:47:28Z</dcterms:modified>
</cp:coreProperties>
</file>