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falska\Desktop\Basia Rafalska\2023\ROBOTY REMONTY\Główna\Rynek Wschodni\"/>
    </mc:Choice>
  </mc:AlternateContent>
  <xr:revisionPtr revIDLastSave="0" documentId="13_ncr:1_{BFC77C08-2AD4-48F7-993C-06275D41D16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" sheetId="2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16" i="2"/>
  <c r="F13" i="2"/>
  <c r="F39" i="2"/>
  <c r="F40" i="2"/>
  <c r="F41" i="2"/>
  <c r="F42" i="2"/>
  <c r="F43" i="2"/>
  <c r="F38" i="2"/>
  <c r="F44" i="2" s="1"/>
  <c r="F33" i="2"/>
  <c r="F34" i="2"/>
  <c r="F35" i="2"/>
  <c r="F32" i="2"/>
  <c r="F36" i="2" s="1"/>
  <c r="F26" i="2"/>
  <c r="F27" i="2"/>
  <c r="F28" i="2"/>
  <c r="F29" i="2"/>
  <c r="F25" i="2"/>
  <c r="F30" i="2" s="1"/>
  <c r="F19" i="2"/>
  <c r="F20" i="2"/>
  <c r="F21" i="2"/>
  <c r="F22" i="2"/>
  <c r="F18" i="2"/>
  <c r="F15" i="2"/>
  <c r="F7" i="2"/>
  <c r="F8" i="2"/>
  <c r="F9" i="2"/>
  <c r="F10" i="2"/>
  <c r="F11" i="2"/>
  <c r="F12" i="2"/>
  <c r="F6" i="2"/>
  <c r="F45" i="2" l="1"/>
  <c r="F46" i="2" l="1"/>
  <c r="F47" i="2" s="1"/>
</calcChain>
</file>

<file path=xl/sharedStrings.xml><?xml version="1.0" encoding="utf-8"?>
<sst xmlns="http://schemas.openxmlformats.org/spreadsheetml/2006/main" count="132" uniqueCount="84">
  <si>
    <t>Lp.</t>
  </si>
  <si>
    <t>Wartość</t>
  </si>
  <si>
    <t>WARTOŚĆ KOSZTORYSU wartość netto</t>
  </si>
  <si>
    <t>WARTOŚĆ KOSZTORYSU wartość brutto</t>
  </si>
  <si>
    <t>m2</t>
  </si>
  <si>
    <t>m</t>
  </si>
  <si>
    <t>m3</t>
  </si>
  <si>
    <t>ROBOTY ZIEMNE</t>
  </si>
  <si>
    <t>PODBUDOWY</t>
  </si>
  <si>
    <t>Pielęgnacja piaskiem z polewaniem wodą podbudowy z mieszanki betonowej i z gruntu stabilizowanego cementem</t>
  </si>
  <si>
    <t>ELEMENTY ULIC</t>
  </si>
  <si>
    <t>ROBOTY INNE</t>
  </si>
  <si>
    <t>szt.</t>
  </si>
  <si>
    <t>Rozebranie ław pod krawężniki z betonu</t>
  </si>
  <si>
    <t>Razem dział: ROBOTY ZIEMNE</t>
  </si>
  <si>
    <t>Razem dział: PODBUDOWY</t>
  </si>
  <si>
    <t>Razem dział: ELEMENTY ULIC</t>
  </si>
  <si>
    <t>Regulacja pionowa studzienek dla zaworów wodociągowych i gazowych</t>
  </si>
  <si>
    <t>Razem dział: ROBOTY INNE</t>
  </si>
  <si>
    <t>Ilość</t>
  </si>
  <si>
    <t>ROBOTY ROZBIÓRKOWE</t>
  </si>
  <si>
    <t>Razem dział: ROBOTY ROZBIÓRKOWE</t>
  </si>
  <si>
    <t>Ława pod krawężniki betonowa z oporem</t>
  </si>
  <si>
    <t>NAWIERZCHNIE</t>
  </si>
  <si>
    <t>Razem dział : NAWIERZCHNIE</t>
  </si>
  <si>
    <t>Rozebranie obrzeży 6x20 cm na podsypce piaskowej</t>
  </si>
  <si>
    <t>Wywiezienie gruzu z terenu rozbiórki przy mechanicznym załadowaniu i wyładowaniu samochodem samowyładowczym  odległość określi oferent km</t>
  </si>
  <si>
    <t>1d.1</t>
  </si>
  <si>
    <t>Roboty ziemne wykonywane koparkami podsiębiernymi o poj. łyżki 0.40 m3 w gruncie kat. III z transportem urobku samochodami samowyładowczymi  odległość określi oferent</t>
  </si>
  <si>
    <t>Mechaniczne profilowanie i zagęszczenie podłoża pod warstwy konstrukcyjne nawierzchni w gruncie kat. I-IV</t>
  </si>
  <si>
    <t>Podbudowa betonowa bez dylatacji - grubość warstwy po zagęszczeniu 10 cm</t>
  </si>
  <si>
    <t>Skropienie nawierzchni drogowej emulsją asfaltową</t>
  </si>
  <si>
    <t>Nawierzchnia z mieszanek mineralno-bitumicznych grysowych - warstwa ścieralna asfaltowa - grubość po zagęszczeniu 5 cm</t>
  </si>
  <si>
    <t>Pozycja</t>
  </si>
  <si>
    <t>Jednostka obmiarowa.</t>
  </si>
  <si>
    <t>Cena jednostkowa</t>
  </si>
  <si>
    <t>*</t>
  </si>
  <si>
    <t>Krawężniki betonowe wystające o wymiarach 15x30 cm na podsypce cementowo-piaskowej</t>
  </si>
  <si>
    <t>Obrzeża betonowe o wymiarach 20x6 cm na podsypce piaskowej z wypełnieniem spoin zaprawą cementową</t>
  </si>
  <si>
    <t>PODATEK VAT 23%(zgodnie z obowiązującymi przepisami)</t>
  </si>
  <si>
    <t xml:space="preserve">Załadowanie gruzu koparko- ładowarką przy obsłudze na zmianę roboczą przez 3 samochody samowyładowcze </t>
  </si>
  <si>
    <t>1d.2</t>
  </si>
  <si>
    <t>1d.3</t>
  </si>
  <si>
    <t>1d.4</t>
  </si>
  <si>
    <t>1d.5</t>
  </si>
  <si>
    <t>1d.6</t>
  </si>
  <si>
    <t>1d.7</t>
  </si>
  <si>
    <t>6d. 27</t>
  </si>
  <si>
    <t>6d. 28</t>
  </si>
  <si>
    <t xml:space="preserve">PRZEDMIAR OFERTA </t>
  </si>
  <si>
    <t xml:space="preserve"> Roboty remontowe - frezowanie nawierzchni bitumicznej o gr. 5 cm z wywozem na Bazę ZDM ul. Energetyczna 4</t>
  </si>
  <si>
    <t>Rozebranie chodników z płyt betonowych o wymiarach 35x35 na podsypce cementowo-piaskowej</t>
  </si>
  <si>
    <t>Rozebranie krawężników betonowych 15x30 cm na podsypce cementowo-piaskowej</t>
  </si>
  <si>
    <t>Ręczne czyszczenie nawierzchni drogowej ulepszonej (bitum)</t>
  </si>
  <si>
    <t>2.d 8</t>
  </si>
  <si>
    <t>3d. 9</t>
  </si>
  <si>
    <t>3d. 10</t>
  </si>
  <si>
    <t>3d. 11</t>
  </si>
  <si>
    <t>3d. 12</t>
  </si>
  <si>
    <t>3d. 13</t>
  </si>
  <si>
    <t>Chodniki z płyt betonowych 50x50x7 cm na podsypce cementowo- piaskowej z wypełnieniem spoin zaprawą cementową</t>
  </si>
  <si>
    <t>Faktury integracyjne - pola uwagi z płyt betonowych z betonu polimeryzowanego 30x30x8 cm na podsypce cementowo- piaskowej z wypełnieniem spoin zaprawą cementową koloru żółtego</t>
  </si>
  <si>
    <t>Faktury integracyjne  - pola uwagi z  betonu polimeryzowanego 30x30x8 cm na podsypce cementowo- piaskowej z wypełnieniem spoin zaprawą cementową koloru białego</t>
  </si>
  <si>
    <t>Ława pod krawężniki betonowa zwykła</t>
  </si>
  <si>
    <t>Regulacja pionowa studzienek dla włazów kanałowych</t>
  </si>
  <si>
    <t>Oznakowanie poziome nawierzchni bitumicznych - na zimno za pomoca mas chemoutrwaldzalnych grubowarstwowe - kolor biały</t>
  </si>
  <si>
    <t>Rozścielenie ziemi urodzajnej na terenie płaskim</t>
  </si>
  <si>
    <t xml:space="preserve">Wykonanie trawnikó dywanowych siewem na gr. Kat. IV z nawożeniem </t>
  </si>
  <si>
    <t>Zabezpieczenie drzew na czas wykonywania robót</t>
  </si>
  <si>
    <t>4d. 14</t>
  </si>
  <si>
    <t>4d. 15</t>
  </si>
  <si>
    <t>4d. 16</t>
  </si>
  <si>
    <t>4d. 17</t>
  </si>
  <si>
    <t>5d. 20</t>
  </si>
  <si>
    <t>5d. 21</t>
  </si>
  <si>
    <t>5d. 22</t>
  </si>
  <si>
    <t>6d. 24</t>
  </si>
  <si>
    <t>6d. 25</t>
  </si>
  <si>
    <t>6d. 26</t>
  </si>
  <si>
    <t>Faktury integracyjne  kierunkowe naprowadzające z płyt betonowych z betonu polimeryzowanego 30x30x8 cm na podsypce cementowo- piaskowej z wypełnieniem spoin zaprawą cementową koloru białego</t>
  </si>
  <si>
    <t>4d. 18</t>
  </si>
  <si>
    <t>5d. 19</t>
  </si>
  <si>
    <t>6d. 23</t>
  </si>
  <si>
    <t>REMONT CHODNIKA UL. GŁÓWNA (RYNEK WSCHODNI) ODCINEK OD UL. SMOLNEJ DO UL. RYNEK WSCHODNI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</si>
</sst>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vertical="top" wrapText="1" shrinkToFit="1" readingOrder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top"/>
    </xf>
    <xf numFmtId="4" fontId="1" fillId="5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/>
    </xf>
    <xf numFmtId="164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3" fillId="0" borderId="0" xfId="0" applyFont="1" applyAlignment="1">
      <alignment horizontal="center" vertical="top"/>
    </xf>
    <xf numFmtId="0" fontId="3" fillId="0" borderId="0" xfId="0" applyFont="1"/>
    <xf numFmtId="0" fontId="2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tabSelected="1" workbookViewId="0">
      <selection activeCell="N12" sqref="N12"/>
    </sheetView>
  </sheetViews>
  <sheetFormatPr defaultRowHeight="14.25"/>
  <cols>
    <col min="1" max="1" width="6.875" style="4" customWidth="1"/>
    <col min="2" max="2" width="60.5" style="5" customWidth="1"/>
    <col min="3" max="3" width="12" style="4" customWidth="1"/>
    <col min="4" max="4" width="12.125" style="4" customWidth="1"/>
    <col min="5" max="5" width="12.875" style="4" customWidth="1"/>
    <col min="6" max="6" width="18" style="4" customWidth="1"/>
  </cols>
  <sheetData>
    <row r="1" spans="1:13" ht="15">
      <c r="A1" s="35" t="s">
        <v>49</v>
      </c>
      <c r="B1" s="36"/>
      <c r="C1" s="36"/>
      <c r="D1" s="36"/>
      <c r="E1" s="36"/>
      <c r="F1" s="36"/>
    </row>
    <row r="2" spans="1:13" ht="45" customHeight="1">
      <c r="A2" s="37" t="s">
        <v>83</v>
      </c>
      <c r="B2" s="37"/>
      <c r="C2" s="37"/>
      <c r="D2" s="37"/>
      <c r="E2" s="37"/>
      <c r="F2" s="37"/>
    </row>
    <row r="3" spans="1:13" s="3" customFormat="1" ht="45" customHeight="1">
      <c r="A3" s="18" t="s">
        <v>0</v>
      </c>
      <c r="B3" s="17" t="s">
        <v>33</v>
      </c>
      <c r="C3" s="22" t="s">
        <v>34</v>
      </c>
      <c r="D3" s="17" t="s">
        <v>19</v>
      </c>
      <c r="E3" s="22" t="s">
        <v>35</v>
      </c>
      <c r="F3" s="17" t="s">
        <v>1</v>
      </c>
    </row>
    <row r="4" spans="1:13" s="3" customFormat="1" ht="45" customHeight="1">
      <c r="A4" s="18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</row>
    <row r="5" spans="1:13" s="3" customFormat="1" ht="15">
      <c r="A5" s="19" t="s">
        <v>36</v>
      </c>
      <c r="B5" s="16" t="s">
        <v>20</v>
      </c>
      <c r="C5" s="15" t="s">
        <v>36</v>
      </c>
      <c r="D5" s="23" t="s">
        <v>36</v>
      </c>
      <c r="E5" s="23" t="s">
        <v>36</v>
      </c>
      <c r="F5" s="23" t="s">
        <v>36</v>
      </c>
    </row>
    <row r="6" spans="1:13" s="3" customFormat="1" ht="37.5" customHeight="1">
      <c r="A6" s="20" t="s">
        <v>27</v>
      </c>
      <c r="B6" s="6" t="s">
        <v>50</v>
      </c>
      <c r="C6" s="2" t="s">
        <v>4</v>
      </c>
      <c r="D6" s="7">
        <v>5</v>
      </c>
      <c r="E6" s="1"/>
      <c r="F6" s="28">
        <f>ROUND(D6*E6,2)</f>
        <v>0</v>
      </c>
      <c r="G6" s="10"/>
      <c r="H6" s="10"/>
      <c r="I6" s="10"/>
      <c r="J6" s="10"/>
      <c r="K6" s="10"/>
      <c r="L6" s="10"/>
      <c r="M6" s="10"/>
    </row>
    <row r="7" spans="1:13" s="3" customFormat="1" ht="29.25" customHeight="1">
      <c r="A7" s="20" t="s">
        <v>41</v>
      </c>
      <c r="B7" s="6" t="s">
        <v>51</v>
      </c>
      <c r="C7" s="2" t="s">
        <v>4</v>
      </c>
      <c r="D7" s="7">
        <v>273.26</v>
      </c>
      <c r="E7" s="1"/>
      <c r="F7" s="28">
        <f t="shared" ref="F7:F12" si="0">ROUND(D7*E7,2)</f>
        <v>0</v>
      </c>
      <c r="G7" s="10"/>
      <c r="H7" s="10"/>
      <c r="I7" s="10"/>
      <c r="J7" s="10"/>
      <c r="K7" s="10"/>
      <c r="L7" s="10"/>
      <c r="M7" s="10"/>
    </row>
    <row r="8" spans="1:13" s="3" customFormat="1" ht="36" customHeight="1">
      <c r="A8" s="20" t="s">
        <v>42</v>
      </c>
      <c r="B8" s="6" t="s">
        <v>52</v>
      </c>
      <c r="C8" s="2" t="s">
        <v>5</v>
      </c>
      <c r="D8" s="7">
        <v>5</v>
      </c>
      <c r="E8" s="1"/>
      <c r="F8" s="28">
        <f t="shared" si="0"/>
        <v>0</v>
      </c>
      <c r="G8" s="10"/>
      <c r="H8" s="10"/>
      <c r="I8" s="10"/>
      <c r="J8" s="10"/>
      <c r="K8" s="10"/>
      <c r="L8" s="10"/>
      <c r="M8" s="10"/>
    </row>
    <row r="9" spans="1:13" s="3" customFormat="1" ht="31.5" customHeight="1">
      <c r="A9" s="20" t="s">
        <v>43</v>
      </c>
      <c r="B9" s="6" t="s">
        <v>25</v>
      </c>
      <c r="C9" s="2" t="s">
        <v>5</v>
      </c>
      <c r="D9" s="7">
        <v>72.3</v>
      </c>
      <c r="E9" s="1"/>
      <c r="F9" s="28">
        <f t="shared" si="0"/>
        <v>0</v>
      </c>
    </row>
    <row r="10" spans="1:13" ht="21.75" customHeight="1">
      <c r="A10" s="20" t="s">
        <v>44</v>
      </c>
      <c r="B10" s="6" t="s">
        <v>13</v>
      </c>
      <c r="C10" s="2" t="s">
        <v>6</v>
      </c>
      <c r="D10" s="7">
        <v>3.29</v>
      </c>
      <c r="E10" s="1"/>
      <c r="F10" s="28">
        <f t="shared" si="0"/>
        <v>0</v>
      </c>
    </row>
    <row r="11" spans="1:13" ht="34.5" customHeight="1">
      <c r="A11" s="20" t="s">
        <v>45</v>
      </c>
      <c r="B11" s="6" t="s">
        <v>40</v>
      </c>
      <c r="C11" s="2" t="s">
        <v>6</v>
      </c>
      <c r="D11" s="7">
        <v>18.29</v>
      </c>
      <c r="E11" s="1"/>
      <c r="F11" s="28">
        <f t="shared" si="0"/>
        <v>0</v>
      </c>
    </row>
    <row r="12" spans="1:13" ht="47.25" customHeight="1">
      <c r="A12" s="20" t="s">
        <v>46</v>
      </c>
      <c r="B12" s="6" t="s">
        <v>26</v>
      </c>
      <c r="C12" s="2" t="s">
        <v>6</v>
      </c>
      <c r="D12" s="7">
        <v>18.29</v>
      </c>
      <c r="E12" s="1"/>
      <c r="F12" s="28">
        <f t="shared" si="0"/>
        <v>0</v>
      </c>
    </row>
    <row r="13" spans="1:13" s="3" customFormat="1" ht="15">
      <c r="A13" s="19"/>
      <c r="B13" s="13" t="s">
        <v>21</v>
      </c>
      <c r="C13" s="14"/>
      <c r="D13" s="8"/>
      <c r="E13" s="8"/>
      <c r="F13" s="29">
        <f>SUM(F6:F12)</f>
        <v>0</v>
      </c>
    </row>
    <row r="14" spans="1:13" s="3" customFormat="1" ht="15">
      <c r="A14" s="19">
        <v>2</v>
      </c>
      <c r="B14" s="16" t="s">
        <v>7</v>
      </c>
      <c r="C14" s="15" t="s">
        <v>36</v>
      </c>
      <c r="D14" s="23" t="s">
        <v>36</v>
      </c>
      <c r="E14" s="23" t="s">
        <v>36</v>
      </c>
      <c r="F14" s="23" t="s">
        <v>36</v>
      </c>
    </row>
    <row r="15" spans="1:13" ht="45" customHeight="1">
      <c r="A15" s="21" t="s">
        <v>54</v>
      </c>
      <c r="B15" s="6" t="s">
        <v>28</v>
      </c>
      <c r="C15" s="2" t="s">
        <v>6</v>
      </c>
      <c r="D15" s="7">
        <v>41</v>
      </c>
      <c r="E15" s="1"/>
      <c r="F15" s="28">
        <f t="shared" ref="F15" si="1">ROUND(D15*E15,2)</f>
        <v>0</v>
      </c>
    </row>
    <row r="16" spans="1:13" s="3" customFormat="1" ht="15">
      <c r="A16" s="19"/>
      <c r="B16" s="13" t="s">
        <v>14</v>
      </c>
      <c r="C16" s="24"/>
      <c r="D16" s="25"/>
      <c r="E16" s="8"/>
      <c r="F16" s="29">
        <f>SUM(F15)</f>
        <v>0</v>
      </c>
    </row>
    <row r="17" spans="1:6" s="3" customFormat="1" ht="15">
      <c r="A17" s="19">
        <v>3</v>
      </c>
      <c r="B17" s="16" t="s">
        <v>8</v>
      </c>
      <c r="C17" s="15" t="s">
        <v>36</v>
      </c>
      <c r="D17" s="23" t="s">
        <v>36</v>
      </c>
      <c r="E17" s="23" t="s">
        <v>36</v>
      </c>
      <c r="F17" s="23" t="s">
        <v>36</v>
      </c>
    </row>
    <row r="18" spans="1:6" ht="31.5" customHeight="1">
      <c r="A18" s="21" t="s">
        <v>55</v>
      </c>
      <c r="B18" s="6" t="s">
        <v>29</v>
      </c>
      <c r="C18" s="2" t="s">
        <v>4</v>
      </c>
      <c r="D18" s="7">
        <v>273.26</v>
      </c>
      <c r="E18" s="1"/>
      <c r="F18" s="28">
        <f>ROUND(D18*E18,2)</f>
        <v>0</v>
      </c>
    </row>
    <row r="19" spans="1:6" ht="28.5">
      <c r="A19" s="21" t="s">
        <v>56</v>
      </c>
      <c r="B19" s="6" t="s">
        <v>30</v>
      </c>
      <c r="C19" s="2" t="s">
        <v>4</v>
      </c>
      <c r="D19" s="7">
        <v>273.26</v>
      </c>
      <c r="E19" s="1"/>
      <c r="F19" s="28">
        <f t="shared" ref="F19:F22" si="2">ROUND(D19*E19,2)</f>
        <v>0</v>
      </c>
    </row>
    <row r="20" spans="1:6" ht="28.5">
      <c r="A20" s="21" t="s">
        <v>57</v>
      </c>
      <c r="B20" s="6" t="s">
        <v>9</v>
      </c>
      <c r="C20" s="2" t="s">
        <v>4</v>
      </c>
      <c r="D20" s="7">
        <v>273.26</v>
      </c>
      <c r="E20" s="1"/>
      <c r="F20" s="28">
        <f t="shared" si="2"/>
        <v>0</v>
      </c>
    </row>
    <row r="21" spans="1:6" ht="26.25" customHeight="1">
      <c r="A21" s="21" t="s">
        <v>58</v>
      </c>
      <c r="B21" s="6" t="s">
        <v>53</v>
      </c>
      <c r="C21" s="2" t="s">
        <v>4</v>
      </c>
      <c r="D21" s="7">
        <v>5</v>
      </c>
      <c r="E21" s="1"/>
      <c r="F21" s="28">
        <f t="shared" si="2"/>
        <v>0</v>
      </c>
    </row>
    <row r="22" spans="1:6" ht="31.5" customHeight="1">
      <c r="A22" s="21" t="s">
        <v>59</v>
      </c>
      <c r="B22" s="6" t="s">
        <v>31</v>
      </c>
      <c r="C22" s="2" t="s">
        <v>4</v>
      </c>
      <c r="D22" s="7">
        <v>5</v>
      </c>
      <c r="E22" s="1"/>
      <c r="F22" s="28">
        <f t="shared" si="2"/>
        <v>0</v>
      </c>
    </row>
    <row r="23" spans="1:6" s="3" customFormat="1" ht="15">
      <c r="A23" s="19"/>
      <c r="B23" s="13" t="s">
        <v>15</v>
      </c>
      <c r="C23" s="24"/>
      <c r="D23" s="25"/>
      <c r="E23" s="8"/>
      <c r="F23" s="29" t="e">
        <f>SUM(L7F18:F22)</f>
        <v>#NAME?</v>
      </c>
    </row>
    <row r="24" spans="1:6" s="3" customFormat="1" ht="15">
      <c r="A24" s="19">
        <v>4</v>
      </c>
      <c r="B24" s="16" t="s">
        <v>23</v>
      </c>
      <c r="C24" s="15" t="s">
        <v>36</v>
      </c>
      <c r="D24" s="23" t="s">
        <v>36</v>
      </c>
      <c r="E24" s="23" t="s">
        <v>36</v>
      </c>
      <c r="F24" s="23" t="s">
        <v>36</v>
      </c>
    </row>
    <row r="25" spans="1:6" s="3" customFormat="1" ht="29.25" customHeight="1">
      <c r="A25" s="20" t="s">
        <v>69</v>
      </c>
      <c r="B25" s="11" t="s">
        <v>32</v>
      </c>
      <c r="C25" s="2" t="s">
        <v>4</v>
      </c>
      <c r="D25" s="7">
        <v>5</v>
      </c>
      <c r="E25" s="1"/>
      <c r="F25" s="28">
        <f t="shared" ref="F25:F29" si="3">ROUND(D25*E25,2)</f>
        <v>0</v>
      </c>
    </row>
    <row r="26" spans="1:6" s="3" customFormat="1" ht="36.75" customHeight="1">
      <c r="A26" s="20" t="s">
        <v>70</v>
      </c>
      <c r="B26" s="11" t="s">
        <v>60</v>
      </c>
      <c r="C26" s="2" t="s">
        <v>4</v>
      </c>
      <c r="D26" s="7">
        <v>245.54</v>
      </c>
      <c r="E26" s="1"/>
      <c r="F26" s="28">
        <f t="shared" si="3"/>
        <v>0</v>
      </c>
    </row>
    <row r="27" spans="1:6" s="3" customFormat="1" ht="54" customHeight="1">
      <c r="A27" s="20" t="s">
        <v>71</v>
      </c>
      <c r="B27" s="11" t="s">
        <v>61</v>
      </c>
      <c r="C27" s="2" t="s">
        <v>4</v>
      </c>
      <c r="D27" s="7">
        <v>9.9</v>
      </c>
      <c r="E27" s="1"/>
      <c r="F27" s="28">
        <f t="shared" si="3"/>
        <v>0</v>
      </c>
    </row>
    <row r="28" spans="1:6" s="3" customFormat="1" ht="61.5" customHeight="1">
      <c r="A28" s="20" t="s">
        <v>72</v>
      </c>
      <c r="B28" s="11" t="s">
        <v>62</v>
      </c>
      <c r="C28" s="2" t="s">
        <v>4</v>
      </c>
      <c r="D28" s="7">
        <v>0.36</v>
      </c>
      <c r="E28" s="1"/>
      <c r="F28" s="28">
        <f t="shared" si="3"/>
        <v>0</v>
      </c>
    </row>
    <row r="29" spans="1:6" s="3" customFormat="1" ht="61.5" customHeight="1">
      <c r="A29" s="20" t="s">
        <v>80</v>
      </c>
      <c r="B29" s="11" t="s">
        <v>79</v>
      </c>
      <c r="C29" s="2" t="s">
        <v>4</v>
      </c>
      <c r="D29" s="7">
        <v>17.46</v>
      </c>
      <c r="E29" s="1"/>
      <c r="F29" s="28">
        <f t="shared" si="3"/>
        <v>0</v>
      </c>
    </row>
    <row r="30" spans="1:6" s="3" customFormat="1" ht="15">
      <c r="A30" s="19"/>
      <c r="B30" s="13" t="s">
        <v>24</v>
      </c>
      <c r="C30" s="24"/>
      <c r="D30" s="25"/>
      <c r="E30" s="8"/>
      <c r="F30" s="29">
        <f>SUM(F25:F29)</f>
        <v>0</v>
      </c>
    </row>
    <row r="31" spans="1:6" s="3" customFormat="1" ht="15">
      <c r="A31" s="19">
        <v>5</v>
      </c>
      <c r="B31" s="16" t="s">
        <v>10</v>
      </c>
      <c r="C31" s="15" t="s">
        <v>36</v>
      </c>
      <c r="D31" s="23" t="s">
        <v>36</v>
      </c>
      <c r="E31" s="23" t="s">
        <v>36</v>
      </c>
      <c r="F31" s="23" t="s">
        <v>36</v>
      </c>
    </row>
    <row r="32" spans="1:6" ht="30.75" customHeight="1">
      <c r="A32" s="21" t="s">
        <v>81</v>
      </c>
      <c r="B32" s="6" t="s">
        <v>22</v>
      </c>
      <c r="C32" s="2" t="s">
        <v>6</v>
      </c>
      <c r="D32" s="7">
        <v>0.4</v>
      </c>
      <c r="E32" s="1"/>
      <c r="F32" s="28">
        <f t="shared" ref="F32:F35" si="4">ROUND(D32*E32,2)</f>
        <v>0</v>
      </c>
    </row>
    <row r="33" spans="1:6" ht="28.5" customHeight="1">
      <c r="A33" s="21" t="s">
        <v>73</v>
      </c>
      <c r="B33" s="6" t="s">
        <v>63</v>
      </c>
      <c r="C33" s="2" t="s">
        <v>6</v>
      </c>
      <c r="D33" s="7">
        <v>2.89</v>
      </c>
      <c r="E33" s="1"/>
      <c r="F33" s="28">
        <f t="shared" si="4"/>
        <v>0</v>
      </c>
    </row>
    <row r="34" spans="1:6" ht="39" customHeight="1">
      <c r="A34" s="21" t="s">
        <v>74</v>
      </c>
      <c r="B34" s="6" t="s">
        <v>37</v>
      </c>
      <c r="C34" s="2" t="s">
        <v>5</v>
      </c>
      <c r="D34" s="7">
        <v>5</v>
      </c>
      <c r="E34" s="1"/>
      <c r="F34" s="28">
        <f t="shared" si="4"/>
        <v>0</v>
      </c>
    </row>
    <row r="35" spans="1:6" ht="44.25" customHeight="1">
      <c r="A35" s="21" t="s">
        <v>75</v>
      </c>
      <c r="B35" s="6" t="s">
        <v>38</v>
      </c>
      <c r="C35" s="2" t="s">
        <v>5</v>
      </c>
      <c r="D35" s="7">
        <v>72.3</v>
      </c>
      <c r="E35" s="1"/>
      <c r="F35" s="28">
        <f t="shared" si="4"/>
        <v>0</v>
      </c>
    </row>
    <row r="36" spans="1:6" s="3" customFormat="1" ht="15">
      <c r="A36" s="19"/>
      <c r="B36" s="13" t="s">
        <v>16</v>
      </c>
      <c r="C36" s="24"/>
      <c r="D36" s="25"/>
      <c r="E36" s="8"/>
      <c r="F36" s="29">
        <f>SUM(F32:F35)</f>
        <v>0</v>
      </c>
    </row>
    <row r="37" spans="1:6" s="3" customFormat="1" ht="15">
      <c r="A37" s="19">
        <v>6</v>
      </c>
      <c r="B37" s="16" t="s">
        <v>11</v>
      </c>
      <c r="C37" s="15" t="s">
        <v>36</v>
      </c>
      <c r="D37" s="23" t="s">
        <v>36</v>
      </c>
      <c r="E37" s="23" t="s">
        <v>36</v>
      </c>
      <c r="F37" s="23" t="s">
        <v>36</v>
      </c>
    </row>
    <row r="38" spans="1:6" ht="27" customHeight="1">
      <c r="A38" s="21" t="s">
        <v>82</v>
      </c>
      <c r="B38" s="6" t="s">
        <v>17</v>
      </c>
      <c r="C38" s="2" t="s">
        <v>12</v>
      </c>
      <c r="D38" s="7">
        <v>1</v>
      </c>
      <c r="E38" s="1"/>
      <c r="F38" s="28">
        <f t="shared" ref="F38:F43" si="5">ROUND(D38*E38,2)</f>
        <v>0</v>
      </c>
    </row>
    <row r="39" spans="1:6" ht="24.75" customHeight="1">
      <c r="A39" s="21" t="s">
        <v>76</v>
      </c>
      <c r="B39" s="6" t="s">
        <v>64</v>
      </c>
      <c r="C39" s="2" t="s">
        <v>12</v>
      </c>
      <c r="D39" s="7">
        <v>3</v>
      </c>
      <c r="E39" s="1"/>
      <c r="F39" s="28">
        <f t="shared" si="5"/>
        <v>0</v>
      </c>
    </row>
    <row r="40" spans="1:6" ht="28.5">
      <c r="A40" s="21" t="s">
        <v>77</v>
      </c>
      <c r="B40" s="6" t="s">
        <v>65</v>
      </c>
      <c r="C40" s="2" t="s">
        <v>4</v>
      </c>
      <c r="D40" s="7">
        <v>2.4</v>
      </c>
      <c r="E40" s="1"/>
      <c r="F40" s="28">
        <f t="shared" si="5"/>
        <v>0</v>
      </c>
    </row>
    <row r="41" spans="1:6" ht="23.25" customHeight="1">
      <c r="A41" s="21" t="s">
        <v>78</v>
      </c>
      <c r="B41" s="6" t="s">
        <v>66</v>
      </c>
      <c r="C41" s="2" t="s">
        <v>4</v>
      </c>
      <c r="D41" s="7">
        <v>31</v>
      </c>
      <c r="E41" s="1"/>
      <c r="F41" s="28">
        <f t="shared" si="5"/>
        <v>0</v>
      </c>
    </row>
    <row r="42" spans="1:6" ht="21.75" customHeight="1">
      <c r="A42" s="21" t="s">
        <v>47</v>
      </c>
      <c r="B42" s="6" t="s">
        <v>67</v>
      </c>
      <c r="C42" s="2" t="s">
        <v>4</v>
      </c>
      <c r="D42" s="7">
        <v>31</v>
      </c>
      <c r="E42" s="1"/>
      <c r="F42" s="28">
        <f t="shared" si="5"/>
        <v>0</v>
      </c>
    </row>
    <row r="43" spans="1:6" ht="30.75" customHeight="1">
      <c r="A43" s="21" t="s">
        <v>48</v>
      </c>
      <c r="B43" s="6" t="s">
        <v>68</v>
      </c>
      <c r="C43" s="2" t="s">
        <v>12</v>
      </c>
      <c r="D43" s="7">
        <v>1</v>
      </c>
      <c r="E43" s="1"/>
      <c r="F43" s="28">
        <f t="shared" si="5"/>
        <v>0</v>
      </c>
    </row>
    <row r="44" spans="1:6" s="3" customFormat="1" ht="15">
      <c r="A44" s="19"/>
      <c r="B44" s="13" t="s">
        <v>18</v>
      </c>
      <c r="C44" s="12"/>
      <c r="D44" s="9"/>
      <c r="E44" s="9"/>
      <c r="F44" s="29">
        <f>SUM(F38:F43)</f>
        <v>0</v>
      </c>
    </row>
    <row r="45" spans="1:6" ht="15">
      <c r="A45" s="38" t="s">
        <v>2</v>
      </c>
      <c r="B45" s="38"/>
      <c r="C45" s="38"/>
      <c r="D45" s="38"/>
      <c r="E45" s="38"/>
      <c r="F45" s="26" t="e">
        <f>F44+F36+F30+F23+F16+F13</f>
        <v>#NAME?</v>
      </c>
    </row>
    <row r="46" spans="1:6" ht="15">
      <c r="A46" s="38" t="s">
        <v>39</v>
      </c>
      <c r="B46" s="38"/>
      <c r="C46" s="38"/>
      <c r="D46" s="38"/>
      <c r="E46" s="38"/>
      <c r="F46" s="26" t="e">
        <f>F45*0.23</f>
        <v>#NAME?</v>
      </c>
    </row>
    <row r="47" spans="1:6" ht="15">
      <c r="A47" s="38" t="s">
        <v>3</v>
      </c>
      <c r="B47" s="38"/>
      <c r="C47" s="38"/>
      <c r="D47" s="38"/>
      <c r="E47" s="38"/>
      <c r="F47" s="27" t="e">
        <f>F45+F46</f>
        <v>#NAME?</v>
      </c>
    </row>
    <row r="52" spans="6:10">
      <c r="F52" s="30"/>
      <c r="G52" s="31"/>
      <c r="H52" s="31"/>
      <c r="I52" s="31"/>
      <c r="J52" s="32"/>
    </row>
    <row r="53" spans="6:10">
      <c r="F53" s="33"/>
      <c r="G53" s="34"/>
      <c r="H53" s="34"/>
      <c r="I53" s="34"/>
      <c r="J53" s="34"/>
    </row>
  </sheetData>
  <mergeCells count="5">
    <mergeCell ref="A1:F1"/>
    <mergeCell ref="A2:F2"/>
    <mergeCell ref="A45:E45"/>
    <mergeCell ref="A46:E46"/>
    <mergeCell ref="A47:E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alarek</dc:creator>
  <cp:lastModifiedBy>Barbara Rafalska</cp:lastModifiedBy>
  <cp:lastPrinted>2023-04-19T09:55:28Z</cp:lastPrinted>
  <dcterms:created xsi:type="dcterms:W3CDTF">2022-03-28T08:28:48Z</dcterms:created>
  <dcterms:modified xsi:type="dcterms:W3CDTF">2023-06-19T07:09:16Z</dcterms:modified>
</cp:coreProperties>
</file>