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mycie kosztorys ofertowy" sheetId="1" r:id="rId1"/>
  </sheets>
  <definedNames>
    <definedName name="_xlnm.Print_Area" localSheetId="0">'mycie kosztorys ofertowy'!$A$1:$G$34</definedName>
  </definedNames>
  <calcPr fullCalcOnLoad="1"/>
</workbook>
</file>

<file path=xl/sharedStrings.xml><?xml version="1.0" encoding="utf-8"?>
<sst xmlns="http://schemas.openxmlformats.org/spreadsheetml/2006/main" count="39" uniqueCount="28">
  <si>
    <t>element zadania</t>
  </si>
  <si>
    <t>szt.</t>
  </si>
  <si>
    <t>ILOŚĆ</t>
  </si>
  <si>
    <t>RODZAJ ŹRÓDŁA ŚWIATŁA</t>
  </si>
  <si>
    <t>LED</t>
  </si>
  <si>
    <t>sygnalizatory 3 komorowe na masztach</t>
  </si>
  <si>
    <t>sygnalizatory 2 komorowe na masztach</t>
  </si>
  <si>
    <t>sygnalizatory 3 komorowe na wysięgnikach</t>
  </si>
  <si>
    <t>sygnalizatory 2 komorowe na wysięgnikach</t>
  </si>
  <si>
    <t>sygnalizatory 3 komorowe na bramownicach</t>
  </si>
  <si>
    <t>sygnalizatory 2 komorowe na bramownicach</t>
  </si>
  <si>
    <t>sygnalizatory 1 komorowe na masztach</t>
  </si>
  <si>
    <t>sygnalizatory 1 komorowe na wysięgnikach</t>
  </si>
  <si>
    <t>sygnalizatory 1 komorowe na bramownicach</t>
  </si>
  <si>
    <t xml:space="preserve">cena jednostkowa </t>
  </si>
  <si>
    <t>wartość netto</t>
  </si>
  <si>
    <t>maszty</t>
  </si>
  <si>
    <t>wysięgniki</t>
  </si>
  <si>
    <t>bramy</t>
  </si>
  <si>
    <t>półsłupek z przyciskiem dla pieszych</t>
  </si>
  <si>
    <t>suma netto</t>
  </si>
  <si>
    <t>vat</t>
  </si>
  <si>
    <t>suma brutto</t>
  </si>
  <si>
    <t>kosztorys inwestorki</t>
  </si>
  <si>
    <t>sygnalizatory 4 komorowe na masztach</t>
  </si>
  <si>
    <t>sygnalizatory 4 komorowe na wysięgnikach</t>
  </si>
  <si>
    <t>sygnalizatory 4 komorowe na bramownicach</t>
  </si>
  <si>
    <t>szafa sterownika z zewnątrz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</si>
</sst>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;[Red]#,##0.00"/>
    <numFmt numFmtId="168" formatCode="[$€-2]\ #,##0.00_);[Red]\([$€-2]\ #,##0.00\)"/>
  </numFmts>
  <fonts count="38">
    <font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7" fontId="2" fillId="0" borderId="13" xfId="0" applyNumberFormat="1" applyFont="1" applyBorder="1" applyAlignment="1">
      <alignment horizontal="right" wrapText="1"/>
    </xf>
    <xf numFmtId="0" fontId="0" fillId="0" borderId="14" xfId="0" applyFont="1" applyBorder="1" applyAlignment="1">
      <alignment/>
    </xf>
    <xf numFmtId="167" fontId="0" fillId="0" borderId="15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7" fontId="2" fillId="0" borderId="17" xfId="0" applyNumberFormat="1" applyFont="1" applyBorder="1" applyAlignment="1">
      <alignment horizontal="right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9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466725</xdr:colOff>
      <xdr:row>23</xdr:row>
      <xdr:rowOff>0</xdr:rowOff>
    </xdr:from>
    <xdr:ext cx="6086475" cy="22860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077825" y="7648575"/>
          <a:ext cx="608647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D34" sqref="D34"/>
    </sheetView>
  </sheetViews>
  <sheetFormatPr defaultColWidth="9.375" defaultRowHeight="12.75"/>
  <cols>
    <col min="1" max="1" width="9.375" style="1" customWidth="1"/>
    <col min="2" max="2" width="27.125" style="1" customWidth="1"/>
    <col min="3" max="3" width="9.375" style="1" customWidth="1"/>
    <col min="4" max="5" width="12.00390625" style="1" customWidth="1"/>
    <col min="6" max="6" width="11.50390625" style="1" customWidth="1"/>
    <col min="7" max="7" width="11.25390625" style="1" customWidth="1"/>
    <col min="8" max="8" width="54.125" style="1" customWidth="1"/>
    <col min="9" max="16384" width="9.375" style="1" customWidth="1"/>
  </cols>
  <sheetData>
    <row r="1" spans="1:12" ht="45.75" customHeight="1" thickBot="1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2:8" ht="36" customHeight="1">
      <c r="B2" s="34" t="s">
        <v>23</v>
      </c>
      <c r="C2" s="35"/>
      <c r="D2" s="35"/>
      <c r="E2" s="35"/>
      <c r="F2" s="36"/>
      <c r="G2" s="6"/>
      <c r="H2" s="6"/>
    </row>
    <row r="3" spans="2:9" ht="25.5" customHeight="1">
      <c r="B3" s="33" t="s">
        <v>0</v>
      </c>
      <c r="C3" s="40" t="s">
        <v>3</v>
      </c>
      <c r="D3" s="8" t="s">
        <v>2</v>
      </c>
      <c r="E3" s="37" t="s">
        <v>14</v>
      </c>
      <c r="F3" s="42" t="s">
        <v>15</v>
      </c>
      <c r="G3" s="6"/>
      <c r="H3" s="6"/>
      <c r="I3" s="6"/>
    </row>
    <row r="4" spans="2:9" ht="9.75" customHeight="1">
      <c r="B4" s="33"/>
      <c r="C4" s="40"/>
      <c r="D4" s="41" t="s">
        <v>1</v>
      </c>
      <c r="E4" s="38"/>
      <c r="F4" s="42"/>
      <c r="G4" s="6"/>
      <c r="H4" s="6"/>
      <c r="I4" s="6"/>
    </row>
    <row r="5" spans="2:9" ht="9.75" customHeight="1">
      <c r="B5" s="33"/>
      <c r="C5" s="40"/>
      <c r="D5" s="41"/>
      <c r="E5" s="38"/>
      <c r="F5" s="42"/>
      <c r="G5" s="6"/>
      <c r="H5" s="6"/>
      <c r="I5" s="6"/>
    </row>
    <row r="6" spans="1:13" s="2" customFormat="1" ht="9.75" customHeight="1">
      <c r="A6" s="1"/>
      <c r="B6" s="33"/>
      <c r="C6" s="40"/>
      <c r="D6" s="41"/>
      <c r="E6" s="39"/>
      <c r="F6" s="42"/>
      <c r="G6" s="10"/>
      <c r="H6" s="10"/>
      <c r="I6" s="10"/>
      <c r="J6" s="1"/>
      <c r="K6" s="1"/>
      <c r="L6" s="1"/>
      <c r="M6" s="1"/>
    </row>
    <row r="7" spans="1:13" s="2" customFormat="1" ht="26.25">
      <c r="A7" s="1"/>
      <c r="B7" s="21" t="s">
        <v>24</v>
      </c>
      <c r="C7" s="11" t="s">
        <v>4</v>
      </c>
      <c r="D7" s="8">
        <v>210</v>
      </c>
      <c r="E7" s="27"/>
      <c r="F7" s="28">
        <f>ROUND(D7*E7,2)</f>
        <v>0</v>
      </c>
      <c r="G7" s="10"/>
      <c r="H7" s="10"/>
      <c r="I7" s="10"/>
      <c r="J7" s="1"/>
      <c r="K7" s="1"/>
      <c r="L7" s="1"/>
      <c r="M7" s="1"/>
    </row>
    <row r="8" spans="1:13" s="2" customFormat="1" ht="26.25">
      <c r="A8" s="1"/>
      <c r="B8" s="21" t="s">
        <v>5</v>
      </c>
      <c r="C8" s="11" t="s">
        <v>4</v>
      </c>
      <c r="D8" s="8">
        <v>1866</v>
      </c>
      <c r="E8" s="27"/>
      <c r="F8" s="28">
        <f>ROUND(D8*E8,2)</f>
        <v>0</v>
      </c>
      <c r="G8" s="10"/>
      <c r="H8" s="10"/>
      <c r="I8" s="10"/>
      <c r="J8" s="1"/>
      <c r="K8" s="1"/>
      <c r="L8" s="1"/>
      <c r="M8" s="1"/>
    </row>
    <row r="9" spans="1:13" s="2" customFormat="1" ht="26.25">
      <c r="A9" s="1"/>
      <c r="B9" s="21" t="s">
        <v>6</v>
      </c>
      <c r="C9" s="11" t="s">
        <v>4</v>
      </c>
      <c r="D9" s="8">
        <v>3431</v>
      </c>
      <c r="E9" s="27"/>
      <c r="F9" s="28">
        <f aca="true" t="shared" si="0" ref="F9:F23">ROUND(D9*E9,2)</f>
        <v>0</v>
      </c>
      <c r="G9" s="10"/>
      <c r="H9" s="10"/>
      <c r="I9" s="10"/>
      <c r="J9" s="1"/>
      <c r="K9" s="1"/>
      <c r="L9" s="1"/>
      <c r="M9" s="1"/>
    </row>
    <row r="10" spans="2:9" s="2" customFormat="1" ht="26.25">
      <c r="B10" s="21" t="s">
        <v>11</v>
      </c>
      <c r="C10" s="11" t="s">
        <v>4</v>
      </c>
      <c r="D10" s="8">
        <f>246+265+46</f>
        <v>557</v>
      </c>
      <c r="E10" s="27"/>
      <c r="F10" s="28">
        <f t="shared" si="0"/>
        <v>0</v>
      </c>
      <c r="G10" s="7"/>
      <c r="H10" s="7"/>
      <c r="I10" s="7"/>
    </row>
    <row r="11" spans="2:9" s="2" customFormat="1" ht="26.25">
      <c r="B11" s="21" t="s">
        <v>25</v>
      </c>
      <c r="C11" s="11" t="s">
        <v>4</v>
      </c>
      <c r="D11" s="8">
        <v>80</v>
      </c>
      <c r="E11" s="27"/>
      <c r="F11" s="28">
        <f>ROUND(D11*E11,2)</f>
        <v>0</v>
      </c>
      <c r="G11" s="7"/>
      <c r="H11" s="7"/>
      <c r="I11" s="7"/>
    </row>
    <row r="12" spans="2:9" s="2" customFormat="1" ht="26.25">
      <c r="B12" s="21" t="s">
        <v>7</v>
      </c>
      <c r="C12" s="11" t="s">
        <v>4</v>
      </c>
      <c r="D12" s="8">
        <v>956</v>
      </c>
      <c r="E12" s="27"/>
      <c r="F12" s="28">
        <f t="shared" si="0"/>
        <v>0</v>
      </c>
      <c r="G12" s="7"/>
      <c r="H12" s="7"/>
      <c r="I12" s="7"/>
    </row>
    <row r="13" spans="2:9" s="2" customFormat="1" ht="26.25">
      <c r="B13" s="21" t="s">
        <v>8</v>
      </c>
      <c r="C13" s="11" t="s">
        <v>4</v>
      </c>
      <c r="D13" s="8">
        <f>1+26</f>
        <v>27</v>
      </c>
      <c r="E13" s="27"/>
      <c r="F13" s="28">
        <f t="shared" si="0"/>
        <v>0</v>
      </c>
      <c r="G13" s="7"/>
      <c r="H13" s="7"/>
      <c r="I13" s="7"/>
    </row>
    <row r="14" spans="2:9" s="2" customFormat="1" ht="26.25">
      <c r="B14" s="21" t="s">
        <v>12</v>
      </c>
      <c r="C14" s="11" t="s">
        <v>4</v>
      </c>
      <c r="D14" s="8">
        <f>11+9</f>
        <v>20</v>
      </c>
      <c r="E14" s="27"/>
      <c r="F14" s="28">
        <f t="shared" si="0"/>
        <v>0</v>
      </c>
      <c r="G14" s="7"/>
      <c r="H14" s="7"/>
      <c r="I14" s="7"/>
    </row>
    <row r="15" spans="2:9" s="2" customFormat="1" ht="26.25">
      <c r="B15" s="21" t="s">
        <v>26</v>
      </c>
      <c r="C15" s="11" t="s">
        <v>4</v>
      </c>
      <c r="D15" s="8">
        <v>60</v>
      </c>
      <c r="E15" s="27"/>
      <c r="F15" s="28">
        <f>ROUND(D15*E15,2)</f>
        <v>0</v>
      </c>
      <c r="G15" s="7"/>
      <c r="H15" s="7"/>
      <c r="I15" s="7"/>
    </row>
    <row r="16" spans="2:9" s="2" customFormat="1" ht="26.25">
      <c r="B16" s="21" t="s">
        <v>9</v>
      </c>
      <c r="C16" s="11" t="s">
        <v>4</v>
      </c>
      <c r="D16" s="8">
        <v>415</v>
      </c>
      <c r="E16" s="27"/>
      <c r="F16" s="28">
        <f t="shared" si="0"/>
        <v>0</v>
      </c>
      <c r="G16" s="7"/>
      <c r="H16" s="7"/>
      <c r="I16" s="7"/>
    </row>
    <row r="17" spans="2:9" s="2" customFormat="1" ht="26.25">
      <c r="B17" s="21" t="s">
        <v>10</v>
      </c>
      <c r="C17" s="11" t="s">
        <v>4</v>
      </c>
      <c r="D17" s="8">
        <f>11</f>
        <v>11</v>
      </c>
      <c r="E17" s="27"/>
      <c r="F17" s="28">
        <f t="shared" si="0"/>
        <v>0</v>
      </c>
      <c r="G17" s="7"/>
      <c r="H17" s="7"/>
      <c r="I17" s="7"/>
    </row>
    <row r="18" spans="2:9" s="2" customFormat="1" ht="27" customHeight="1">
      <c r="B18" s="21" t="s">
        <v>13</v>
      </c>
      <c r="C18" s="11" t="s">
        <v>4</v>
      </c>
      <c r="D18" s="8">
        <v>4</v>
      </c>
      <c r="E18" s="27"/>
      <c r="F18" s="28">
        <f t="shared" si="0"/>
        <v>0</v>
      </c>
      <c r="G18" s="7"/>
      <c r="I18" s="7"/>
    </row>
    <row r="19" spans="2:9" s="2" customFormat="1" ht="30" customHeight="1">
      <c r="B19" s="22" t="s">
        <v>16</v>
      </c>
      <c r="C19" s="12"/>
      <c r="D19" s="13">
        <v>3424</v>
      </c>
      <c r="E19" s="29"/>
      <c r="F19" s="30">
        <f t="shared" si="0"/>
        <v>0</v>
      </c>
      <c r="G19" s="7"/>
      <c r="H19" s="7"/>
      <c r="I19" s="7"/>
    </row>
    <row r="20" spans="2:9" s="2" customFormat="1" ht="30" customHeight="1">
      <c r="B20" s="22" t="s">
        <v>17</v>
      </c>
      <c r="C20" s="12"/>
      <c r="D20" s="13">
        <f>403+336</f>
        <v>739</v>
      </c>
      <c r="E20" s="29"/>
      <c r="F20" s="30">
        <f t="shared" si="0"/>
        <v>0</v>
      </c>
      <c r="G20" s="7"/>
      <c r="H20" s="7"/>
      <c r="I20" s="7"/>
    </row>
    <row r="21" spans="2:9" s="2" customFormat="1" ht="30" customHeight="1">
      <c r="B21" s="22" t="s">
        <v>18</v>
      </c>
      <c r="C21" s="12"/>
      <c r="D21" s="13">
        <f>74+93</f>
        <v>167</v>
      </c>
      <c r="E21" s="29"/>
      <c r="F21" s="30">
        <f t="shared" si="0"/>
        <v>0</v>
      </c>
      <c r="G21" s="7"/>
      <c r="H21" s="7"/>
      <c r="I21" s="7"/>
    </row>
    <row r="22" spans="2:9" s="2" customFormat="1" ht="30" customHeight="1" thickBot="1">
      <c r="B22" s="23" t="s">
        <v>19</v>
      </c>
      <c r="C22" s="24"/>
      <c r="D22" s="25">
        <v>160</v>
      </c>
      <c r="E22" s="31"/>
      <c r="F22" s="32">
        <f t="shared" si="0"/>
        <v>0</v>
      </c>
      <c r="G22" s="7"/>
      <c r="H22" s="7"/>
      <c r="I22" s="7"/>
    </row>
    <row r="23" spans="2:9" s="2" customFormat="1" ht="30" customHeight="1" thickBot="1">
      <c r="B23" s="23" t="s">
        <v>27</v>
      </c>
      <c r="C23" s="24"/>
      <c r="D23" s="25">
        <v>250</v>
      </c>
      <c r="E23" s="31"/>
      <c r="F23" s="32">
        <f t="shared" si="0"/>
        <v>0</v>
      </c>
      <c r="G23" s="7"/>
      <c r="H23" s="7"/>
      <c r="I23" s="7"/>
    </row>
    <row r="24" spans="2:8" s="2" customFormat="1" ht="12.75">
      <c r="B24" s="18"/>
      <c r="C24" s="18"/>
      <c r="D24" s="18"/>
      <c r="E24" s="19" t="s">
        <v>20</v>
      </c>
      <c r="F24" s="20">
        <f>SUM(F7:F23)</f>
        <v>0</v>
      </c>
      <c r="G24" s="9"/>
      <c r="H24" s="26"/>
    </row>
    <row r="25" spans="2:8" s="2" customFormat="1" ht="12.75">
      <c r="B25" s="9"/>
      <c r="C25" s="4"/>
      <c r="D25" s="4"/>
      <c r="E25" s="14" t="s">
        <v>21</v>
      </c>
      <c r="F25" s="15">
        <f>ROUND(F24*0.23,2)</f>
        <v>0</v>
      </c>
      <c r="G25" s="7"/>
      <c r="H25" s="7"/>
    </row>
    <row r="26" spans="2:8" ht="13.5" thickBot="1">
      <c r="B26" s="5"/>
      <c r="C26" s="5"/>
      <c r="D26" s="5"/>
      <c r="E26" s="16" t="s">
        <v>22</v>
      </c>
      <c r="F26" s="17">
        <f>F24+F25</f>
        <v>0</v>
      </c>
      <c r="G26" s="5"/>
      <c r="H26" s="5"/>
    </row>
    <row r="27" spans="2:8" ht="12.75">
      <c r="B27" s="5"/>
      <c r="C27" s="5"/>
      <c r="D27" s="5"/>
      <c r="E27" s="5"/>
      <c r="F27" s="5"/>
      <c r="G27" s="5"/>
      <c r="H27" s="5"/>
    </row>
    <row r="28" spans="2:8" ht="12.75">
      <c r="B28" s="5"/>
      <c r="C28" s="5"/>
      <c r="D28" s="5"/>
      <c r="E28" s="5"/>
      <c r="F28" s="5"/>
      <c r="G28" s="5"/>
      <c r="H28" s="5"/>
    </row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mergeCells count="6">
    <mergeCell ref="B3:B6"/>
    <mergeCell ref="B2:F2"/>
    <mergeCell ref="E3:E6"/>
    <mergeCell ref="C3:C6"/>
    <mergeCell ref="D4:D6"/>
    <mergeCell ref="F3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zdm</dc:creator>
  <cp:keywords/>
  <dc:description/>
  <cp:lastModifiedBy>Andrzej Sz</cp:lastModifiedBy>
  <cp:lastPrinted>2023-05-24T05:55:42Z</cp:lastPrinted>
  <dcterms:created xsi:type="dcterms:W3CDTF">2005-09-07T05:36:45Z</dcterms:created>
  <dcterms:modified xsi:type="dcterms:W3CDTF">2023-06-02T07:08:20Z</dcterms:modified>
  <cp:category/>
  <cp:version/>
  <cp:contentType/>
  <cp:contentStatus/>
</cp:coreProperties>
</file>