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<sst xmlns="http://schemas.openxmlformats.org/spreadsheetml/2006/main" count="93" uniqueCount="74">
  <si>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Lp.</t>
  </si>
  <si>
    <t>Opis</t>
  </si>
  <si>
    <t>j.m.</t>
  </si>
  <si>
    <t>Ilość</t>
  </si>
  <si>
    <t>Cena jedn.</t>
  </si>
  <si>
    <t>Wartość</t>
  </si>
  <si>
    <t xml:space="preserve">KOSZTORYS: Remont nawierzchni chodnika oraz jezdni  (wykonanie konstrukcji przepuszczalnej) w ciągu ulicy Noteckiej w Poznaniu (od skrzyżowania z ul. Olżańską do posesji nr 13) </t>
  </si>
  <si>
    <t>1</t>
  </si>
  <si>
    <t>ROBOTY ROZBIÓRKOWE</t>
  </si>
  <si>
    <t>1
d.1</t>
  </si>
  <si>
    <t>Mechaniczne rozebranie podbudowy z mas mineralno-bitumicznych o grubości 4 cm</t>
  </si>
  <si>
    <t>m2</t>
  </si>
  <si>
    <t>2
d.1</t>
  </si>
  <si>
    <t>Roboty remontowe - cięcie piłą nawierzchni bitumicznych na gł. do 8 cm</t>
  </si>
  <si>
    <t>m</t>
  </si>
  <si>
    <t>3
d.1</t>
  </si>
  <si>
    <t>Rozebranie chodników, wysepek przystankowych i przejść dla pieszych z płyt betonowych 35x35x5 cm na podsypce cementowo-piaskowej</t>
  </si>
  <si>
    <t>4
d.1</t>
  </si>
  <si>
    <t>Rozebranie nawierzchni z kostki brukowej betonowej na podsypce cementowo-piaskowej</t>
  </si>
  <si>
    <t>5
d.1</t>
  </si>
  <si>
    <t>Mechaniczne rozebranie podbudowy betonowej o grubości 10 cm</t>
  </si>
  <si>
    <t>6
d.1</t>
  </si>
  <si>
    <t>Załadowanie gruzu koparko-ładowarką przy obsłudze na zmianę roboczą przez 3 samochody samowyładowcze</t>
  </si>
  <si>
    <t>m3</t>
  </si>
  <si>
    <t>7
d.1</t>
  </si>
  <si>
    <t>2</t>
  </si>
  <si>
    <t>ROBOTY ZIEMNE</t>
  </si>
  <si>
    <t>8
d.2</t>
  </si>
  <si>
    <t>Mechaniczne wykonanie koryta na całej szerokości jezdni i chodników w gruncie kat. I-IV głębokości 40 cm</t>
  </si>
  <si>
    <t>9
d.2</t>
  </si>
  <si>
    <t>Wywiezienie gruzu z terenu rozbiórki przy mechanicznym załadowaniu i ręcznym wyładowaniu samochodem ciężarowym na odległość 1 km</t>
  </si>
  <si>
    <t>3</t>
  </si>
  <si>
    <t>PODBUDOWY</t>
  </si>
  <si>
    <t>10
d.3</t>
  </si>
  <si>
    <t>Mechaniczne profilowanie i zagęszczenie podłoża pod warstwy konstrukcyjne nawierzchni w gruncie kat. I-IV</t>
  </si>
  <si>
    <t>11
d.3</t>
  </si>
  <si>
    <t>Podbudowa betonowa bez dylatacji - grubość warstwy po zagęszczeniu 15 cm (chodnik i wjazdy)</t>
  </si>
  <si>
    <t>12
d.3</t>
  </si>
  <si>
    <t>Podbudowa z kruszywa naturalnego - warstwa dolna o grubości po zagęszczeniu 40 cm - tłuczeń 0/31</t>
  </si>
  <si>
    <t>13
d.3</t>
  </si>
  <si>
    <t>Podbudowa z kruszywa łamanego - warstwa dolna o grubości po zagęszczeniu 15 cm - tłuczeń 0/31</t>
  </si>
  <si>
    <t>4</t>
  </si>
  <si>
    <t>ELEMEMTY ULIC</t>
  </si>
  <si>
    <t>14
d.4</t>
  </si>
  <si>
    <t>Nawierzchnie z kostki brukowej betonowej o grubości 8 cm na podsypce cementowo-piaskowej</t>
  </si>
  <si>
    <t>15
d.4</t>
  </si>
  <si>
    <t>Obrzeża betonowe o wymiarach 30x8 cm na podsypce cementowo-piaskowej z wypełnieniem spoin zaprawą cementową</t>
  </si>
  <si>
    <t>16
d.4</t>
  </si>
  <si>
    <t>Ława pod  obrzeże  - betonowa z oporem C 12/15 (B 15)</t>
  </si>
  <si>
    <t>17
d.4</t>
  </si>
  <si>
    <t>Nawierzchnia z płyt drogowych betonowych ażurowych 40x60x10  wypełnieniem spoin piaskiem</t>
  </si>
  <si>
    <t>18
d.4</t>
  </si>
  <si>
    <t>Nawierzchnia żwirowa - chodnik rozścielany ręcznie - grubość po zagęszczeniu 10 cm - wypełnienie żwirem 2/8</t>
  </si>
  <si>
    <t>19
d.4</t>
  </si>
  <si>
    <t>Separacja warstw gruntu geowłókninami układanymi prostopadle do osi drogi sposobem ręcznym</t>
  </si>
  <si>
    <t>5</t>
  </si>
  <si>
    <t>INNE ROBOTY</t>
  </si>
  <si>
    <t>20
d.5</t>
  </si>
  <si>
    <t>Regulacja pionowa studzienek dla włazów kanałowych</t>
  </si>
  <si>
    <t>szt.</t>
  </si>
  <si>
    <t>21
d.5</t>
  </si>
  <si>
    <t>Regulacja pionowa studzienek dla zaworów wodociągowych i gazowych</t>
  </si>
  <si>
    <t>22
d.5</t>
  </si>
  <si>
    <t>Regulacja pionowa studzienek telefonicznych</t>
  </si>
  <si>
    <t>16,400</t>
  </si>
  <si>
    <t xml:space="preserve"> 80,000</t>
  </si>
  <si>
    <t xml:space="preserve"> 4,000</t>
  </si>
  <si>
    <t>48,000</t>
  </si>
  <si>
    <t>Kosztorys netto</t>
  </si>
  <si>
    <t xml:space="preserve">VAT 23% </t>
  </si>
  <si>
    <t>Kosztorys brutto</t>
  </si>
  <si>
    <t xml:space="preserve">Razem dział: ROBOTY ZIEMNE </t>
  </si>
  <si>
    <t>Wywiezienie gruzu z terenu rozbiórki przy mechanicznym załadowaniu i wyładowaniu samochodem samowyładowczym (odległość określi Oferent)</t>
  </si>
  <si>
    <t>PRZEDMIAR_OFERTA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</si>
</sst>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0.00"/>
    <numFmt numFmtId="173" formatCode="#0.000"/>
    <numFmt numFmtId="174" formatCode="#0.00"/>
  </numFmts>
  <fonts count="4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40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0" fillId="0" borderId="11" xfId="0" applyNumberFormat="1" applyFont="1" applyBorder="1" applyAlignment="1" applyProtection="1">
      <alignment horizontal="center" vertical="top" wrapText="1" shrinkToFit="1" readingOrder="1"/>
      <protection/>
    </xf>
    <xf numFmtId="0" fontId="4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NumberFormat="1" applyFont="1" applyBorder="1" applyAlignment="1" applyProtection="1">
      <alignment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0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3" fontId="0" fillId="0" borderId="0" xfId="0" applyNumberFormat="1" applyAlignment="1">
      <alignment horizontal="center" vertical="center"/>
    </xf>
    <xf numFmtId="43" fontId="4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43" fontId="40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3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3" fontId="4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43" fontId="40" fillId="19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0" fillId="19" borderId="12" xfId="0" applyNumberFormat="1" applyFont="1" applyFill="1" applyBorder="1" applyAlignment="1" applyProtection="1">
      <alignment horizontal="right" vertical="top" wrapText="1" shrinkToFit="1" readingOrder="1"/>
      <protection/>
    </xf>
    <xf numFmtId="0" fontId="40" fillId="19" borderId="13" xfId="0" applyNumberFormat="1" applyFont="1" applyFill="1" applyBorder="1" applyAlignment="1" applyProtection="1">
      <alignment horizontal="right" vertical="top" wrapText="1" shrinkToFit="1" readingOrder="1"/>
      <protection/>
    </xf>
    <xf numFmtId="0" fontId="40" fillId="19" borderId="14" xfId="0" applyNumberFormat="1" applyFont="1" applyFill="1" applyBorder="1" applyAlignment="1" applyProtection="1">
      <alignment horizontal="right" vertical="top" wrapText="1" shrinkToFit="1" readingOrder="1"/>
      <protection/>
    </xf>
    <xf numFmtId="49" fontId="40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41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40" fillId="0" borderId="0" xfId="0" applyNumberFormat="1" applyFont="1" applyAlignment="1" applyProtection="1">
      <alignment horizontal="center" vertical="center" wrapText="1" shrinkToFit="1" readingOrder="1"/>
      <protection/>
    </xf>
    <xf numFmtId="49" fontId="40" fillId="19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0" fillId="0" borderId="10" xfId="0" applyNumberFormat="1" applyFont="1" applyBorder="1" applyAlignment="1" applyProtection="1">
      <alignment horizontal="left" vertical="top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"/>
  <sheetViews>
    <sheetView showGridLines="0" tabSelected="1" zoomScale="160" zoomScaleNormal="160" zoomScalePageLayoutView="0" workbookViewId="0" topLeftCell="A22">
      <selection activeCell="E25" sqref="E25"/>
    </sheetView>
  </sheetViews>
  <sheetFormatPr defaultColWidth="9.140625" defaultRowHeight="15"/>
  <cols>
    <col min="1" max="1" width="7.7109375" style="7" customWidth="1"/>
    <col min="2" max="2" width="36.140625" style="0" customWidth="1"/>
    <col min="3" max="3" width="4.421875" style="10" customWidth="1"/>
    <col min="4" max="5" width="12.00390625" style="12" customWidth="1"/>
    <col min="6" max="6" width="16.57421875" style="12" customWidth="1"/>
  </cols>
  <sheetData>
    <row r="1" spans="1:6" ht="12" customHeight="1">
      <c r="A1" s="23" t="s">
        <v>73</v>
      </c>
      <c r="B1" s="23"/>
      <c r="C1" s="23"/>
      <c r="D1" s="23"/>
      <c r="E1" s="23"/>
      <c r="F1" s="23"/>
    </row>
    <row r="2" ht="0.75" customHeight="1"/>
    <row r="3" spans="1:6" s="6" customFormat="1" ht="12" customHeight="1">
      <c r="A3" s="5" t="s">
        <v>0</v>
      </c>
      <c r="B3" s="5" t="s">
        <v>1</v>
      </c>
      <c r="C3" s="5" t="s">
        <v>2</v>
      </c>
      <c r="D3" s="13" t="s">
        <v>3</v>
      </c>
      <c r="E3" s="13" t="s">
        <v>4</v>
      </c>
      <c r="F3" s="13" t="s">
        <v>5</v>
      </c>
    </row>
    <row r="4" spans="1:6" ht="47.25" customHeight="1">
      <c r="A4" s="24" t="s">
        <v>6</v>
      </c>
      <c r="B4" s="24"/>
      <c r="C4" s="24"/>
      <c r="D4" s="24"/>
      <c r="E4" s="24"/>
      <c r="F4" s="24"/>
    </row>
    <row r="5" spans="1:6" ht="12" customHeight="1">
      <c r="A5" s="1" t="s">
        <v>7</v>
      </c>
      <c r="B5" s="25" t="s">
        <v>8</v>
      </c>
      <c r="C5" s="25"/>
      <c r="D5" s="25"/>
      <c r="E5" s="25"/>
      <c r="F5" s="14"/>
    </row>
    <row r="6" spans="1:6" ht="40.5" customHeight="1">
      <c r="A6" s="2" t="s">
        <v>9</v>
      </c>
      <c r="B6" s="3" t="s">
        <v>10</v>
      </c>
      <c r="C6" s="9" t="s">
        <v>11</v>
      </c>
      <c r="D6" s="15">
        <v>80</v>
      </c>
      <c r="E6" s="15"/>
      <c r="F6" s="14">
        <f aca="true" t="shared" si="0" ref="F6:F12">D6*E6</f>
        <v>0</v>
      </c>
    </row>
    <row r="7" spans="1:6" ht="38.25" customHeight="1">
      <c r="A7" s="2" t="s">
        <v>12</v>
      </c>
      <c r="B7" s="3" t="s">
        <v>13</v>
      </c>
      <c r="C7" s="9" t="s">
        <v>14</v>
      </c>
      <c r="D7" s="15">
        <v>100</v>
      </c>
      <c r="E7" s="15"/>
      <c r="F7" s="14">
        <f t="shared" si="0"/>
        <v>0</v>
      </c>
    </row>
    <row r="8" spans="1:6" ht="54" customHeight="1">
      <c r="A8" s="2" t="s">
        <v>15</v>
      </c>
      <c r="B8" s="3" t="s">
        <v>16</v>
      </c>
      <c r="C8" s="9" t="s">
        <v>11</v>
      </c>
      <c r="D8" s="15">
        <v>40</v>
      </c>
      <c r="E8" s="15"/>
      <c r="F8" s="14">
        <f t="shared" si="0"/>
        <v>0</v>
      </c>
    </row>
    <row r="9" spans="1:6" ht="33" customHeight="1">
      <c r="A9" s="2" t="s">
        <v>17</v>
      </c>
      <c r="B9" s="3" t="s">
        <v>18</v>
      </c>
      <c r="C9" s="9" t="s">
        <v>11</v>
      </c>
      <c r="D9" s="15">
        <v>40</v>
      </c>
      <c r="E9" s="15"/>
      <c r="F9" s="14">
        <f t="shared" si="0"/>
        <v>0</v>
      </c>
    </row>
    <row r="10" spans="1:6" ht="32.25" customHeight="1">
      <c r="A10" s="2" t="s">
        <v>19</v>
      </c>
      <c r="B10" s="3" t="s">
        <v>20</v>
      </c>
      <c r="C10" s="9" t="s">
        <v>11</v>
      </c>
      <c r="D10" s="15">
        <v>80</v>
      </c>
      <c r="E10" s="15"/>
      <c r="F10" s="14">
        <f t="shared" si="0"/>
        <v>0</v>
      </c>
    </row>
    <row r="11" spans="1:6" ht="53.25" customHeight="1">
      <c r="A11" s="2" t="s">
        <v>21</v>
      </c>
      <c r="B11" s="3" t="s">
        <v>22</v>
      </c>
      <c r="C11" s="9" t="s">
        <v>23</v>
      </c>
      <c r="D11" s="15" t="s">
        <v>64</v>
      </c>
      <c r="E11" s="15"/>
      <c r="F11" s="14">
        <f t="shared" si="0"/>
        <v>0</v>
      </c>
    </row>
    <row r="12" spans="1:6" ht="54.75" customHeight="1">
      <c r="A12" s="2" t="s">
        <v>24</v>
      </c>
      <c r="B12" s="3" t="s">
        <v>72</v>
      </c>
      <c r="C12" s="9" t="s">
        <v>23</v>
      </c>
      <c r="D12" s="15" t="s">
        <v>64</v>
      </c>
      <c r="E12" s="15"/>
      <c r="F12" s="14">
        <f t="shared" si="0"/>
        <v>0</v>
      </c>
    </row>
    <row r="13" spans="1:6" ht="12" customHeight="1">
      <c r="A13" s="22"/>
      <c r="B13" s="22"/>
      <c r="C13" s="22"/>
      <c r="D13" s="22"/>
      <c r="E13" s="22"/>
      <c r="F13" s="22"/>
    </row>
    <row r="14" spans="1:6" ht="12" customHeight="1">
      <c r="A14" s="4" t="s">
        <v>25</v>
      </c>
      <c r="B14" s="21" t="s">
        <v>26</v>
      </c>
      <c r="C14" s="21"/>
      <c r="D14" s="21"/>
      <c r="E14" s="21"/>
      <c r="F14" s="16"/>
    </row>
    <row r="15" spans="1:6" ht="45.75" customHeight="1">
      <c r="A15" s="2" t="s">
        <v>27</v>
      </c>
      <c r="B15" s="3" t="s">
        <v>28</v>
      </c>
      <c r="C15" s="9" t="s">
        <v>11</v>
      </c>
      <c r="D15" s="15">
        <v>200</v>
      </c>
      <c r="E15" s="15"/>
      <c r="F15" s="14">
        <f>D15*E15</f>
        <v>0</v>
      </c>
    </row>
    <row r="16" spans="1:6" ht="42.75" customHeight="1">
      <c r="A16" s="2" t="s">
        <v>29</v>
      </c>
      <c r="B16" s="3" t="s">
        <v>30</v>
      </c>
      <c r="C16" s="9" t="s">
        <v>23</v>
      </c>
      <c r="D16" s="15" t="s">
        <v>65</v>
      </c>
      <c r="E16" s="15"/>
      <c r="F16" s="14">
        <f>D16*E16</f>
        <v>0</v>
      </c>
    </row>
    <row r="17" spans="1:6" ht="12.75" customHeight="1">
      <c r="A17" s="22" t="s">
        <v>71</v>
      </c>
      <c r="B17" s="22"/>
      <c r="C17" s="22"/>
      <c r="D17" s="22"/>
      <c r="E17" s="22"/>
      <c r="F17" s="22"/>
    </row>
    <row r="18" spans="1:6" ht="12" customHeight="1">
      <c r="A18" s="4" t="s">
        <v>31</v>
      </c>
      <c r="B18" s="21" t="s">
        <v>32</v>
      </c>
      <c r="C18" s="21"/>
      <c r="D18" s="21"/>
      <c r="E18" s="21"/>
      <c r="F18" s="16"/>
    </row>
    <row r="19" spans="1:6" ht="41.25" customHeight="1">
      <c r="A19" s="2" t="s">
        <v>33</v>
      </c>
      <c r="B19" s="3" t="s">
        <v>34</v>
      </c>
      <c r="C19" s="9" t="s">
        <v>11</v>
      </c>
      <c r="D19" s="15">
        <v>200</v>
      </c>
      <c r="E19" s="15"/>
      <c r="F19" s="14">
        <f>D19*E19</f>
        <v>0</v>
      </c>
    </row>
    <row r="20" spans="1:6" ht="41.25" customHeight="1">
      <c r="A20" s="2" t="s">
        <v>35</v>
      </c>
      <c r="B20" s="3" t="s">
        <v>36</v>
      </c>
      <c r="C20" s="9" t="s">
        <v>11</v>
      </c>
      <c r="D20" s="15">
        <v>120</v>
      </c>
      <c r="E20" s="15"/>
      <c r="F20" s="14">
        <f>D20*E20</f>
        <v>0</v>
      </c>
    </row>
    <row r="21" spans="1:6" ht="41.25" customHeight="1">
      <c r="A21" s="2" t="s">
        <v>37</v>
      </c>
      <c r="B21" s="3" t="s">
        <v>38</v>
      </c>
      <c r="C21" s="9" t="s">
        <v>11</v>
      </c>
      <c r="D21" s="15">
        <v>60</v>
      </c>
      <c r="E21" s="15"/>
      <c r="F21" s="14">
        <f>D21*E21</f>
        <v>0</v>
      </c>
    </row>
    <row r="22" spans="1:6" ht="41.25" customHeight="1">
      <c r="A22" s="2" t="s">
        <v>39</v>
      </c>
      <c r="B22" s="3" t="s">
        <v>40</v>
      </c>
      <c r="C22" s="9" t="s">
        <v>11</v>
      </c>
      <c r="D22" s="15">
        <v>60</v>
      </c>
      <c r="E22" s="15"/>
      <c r="F22" s="14">
        <f>D22*E22</f>
        <v>0</v>
      </c>
    </row>
    <row r="23" spans="1:6" ht="12.75" customHeight="1">
      <c r="A23" s="22"/>
      <c r="B23" s="22"/>
      <c r="C23" s="22"/>
      <c r="D23" s="22"/>
      <c r="E23" s="22"/>
      <c r="F23" s="22"/>
    </row>
    <row r="24" spans="1:6" ht="12" customHeight="1">
      <c r="A24" s="4" t="s">
        <v>41</v>
      </c>
      <c r="B24" s="21" t="s">
        <v>42</v>
      </c>
      <c r="C24" s="21"/>
      <c r="D24" s="21"/>
      <c r="E24" s="21"/>
      <c r="F24" s="16"/>
    </row>
    <row r="25" spans="1:6" ht="41.25" customHeight="1">
      <c r="A25" s="2" t="s">
        <v>43</v>
      </c>
      <c r="B25" s="3" t="s">
        <v>44</v>
      </c>
      <c r="C25" s="9" t="s">
        <v>11</v>
      </c>
      <c r="D25" s="15">
        <v>120</v>
      </c>
      <c r="E25" s="15"/>
      <c r="F25" s="14">
        <f aca="true" t="shared" si="1" ref="F25:F30">D25*E25</f>
        <v>0</v>
      </c>
    </row>
    <row r="26" spans="1:6" ht="41.25" customHeight="1">
      <c r="A26" s="2" t="s">
        <v>45</v>
      </c>
      <c r="B26" s="3" t="s">
        <v>46</v>
      </c>
      <c r="C26" s="9" t="s">
        <v>14</v>
      </c>
      <c r="D26" s="15">
        <v>100</v>
      </c>
      <c r="E26" s="15"/>
      <c r="F26" s="14">
        <f t="shared" si="1"/>
        <v>0</v>
      </c>
    </row>
    <row r="27" spans="1:6" ht="41.25" customHeight="1">
      <c r="A27" s="2" t="s">
        <v>47</v>
      </c>
      <c r="B27" s="3" t="s">
        <v>48</v>
      </c>
      <c r="C27" s="9" t="s">
        <v>23</v>
      </c>
      <c r="D27" s="15" t="s">
        <v>66</v>
      </c>
      <c r="E27" s="15"/>
      <c r="F27" s="14">
        <f t="shared" si="1"/>
        <v>0</v>
      </c>
    </row>
    <row r="28" spans="1:6" ht="41.25" customHeight="1">
      <c r="A28" s="2" t="s">
        <v>49</v>
      </c>
      <c r="B28" s="3" t="s">
        <v>50</v>
      </c>
      <c r="C28" s="9" t="s">
        <v>11</v>
      </c>
      <c r="D28" s="15">
        <v>60</v>
      </c>
      <c r="E28" s="15"/>
      <c r="F28" s="14">
        <f t="shared" si="1"/>
        <v>0</v>
      </c>
    </row>
    <row r="29" spans="1:6" ht="41.25" customHeight="1">
      <c r="A29" s="2" t="s">
        <v>51</v>
      </c>
      <c r="B29" s="3" t="s">
        <v>52</v>
      </c>
      <c r="C29" s="9" t="s">
        <v>11</v>
      </c>
      <c r="D29" s="15" t="s">
        <v>67</v>
      </c>
      <c r="E29" s="15"/>
      <c r="F29" s="14">
        <f t="shared" si="1"/>
        <v>0</v>
      </c>
    </row>
    <row r="30" spans="1:6" ht="41.25" customHeight="1">
      <c r="A30" s="2" t="s">
        <v>53</v>
      </c>
      <c r="B30" s="3" t="s">
        <v>54</v>
      </c>
      <c r="C30" s="9" t="s">
        <v>11</v>
      </c>
      <c r="D30" s="15">
        <v>120</v>
      </c>
      <c r="E30" s="15"/>
      <c r="F30" s="14">
        <f t="shared" si="1"/>
        <v>0</v>
      </c>
    </row>
    <row r="31" spans="1:6" ht="12.75" customHeight="1">
      <c r="A31" s="22"/>
      <c r="B31" s="22"/>
      <c r="C31" s="22"/>
      <c r="D31" s="22"/>
      <c r="E31" s="22"/>
      <c r="F31" s="22"/>
    </row>
    <row r="32" spans="1:6" ht="12" customHeight="1">
      <c r="A32" s="4" t="s">
        <v>55</v>
      </c>
      <c r="B32" s="21" t="s">
        <v>56</v>
      </c>
      <c r="C32" s="21"/>
      <c r="D32" s="21"/>
      <c r="E32" s="21"/>
      <c r="F32" s="16"/>
    </row>
    <row r="33" spans="1:6" ht="33.75" customHeight="1">
      <c r="A33" s="2" t="s">
        <v>57</v>
      </c>
      <c r="B33" s="3" t="s">
        <v>58</v>
      </c>
      <c r="C33" s="9" t="s">
        <v>59</v>
      </c>
      <c r="D33" s="15">
        <v>1</v>
      </c>
      <c r="E33" s="15"/>
      <c r="F33" s="14">
        <f>D33*E33</f>
        <v>0</v>
      </c>
    </row>
    <row r="34" spans="1:6" ht="33.75" customHeight="1">
      <c r="A34" s="2" t="s">
        <v>60</v>
      </c>
      <c r="B34" s="3" t="s">
        <v>61</v>
      </c>
      <c r="C34" s="9" t="s">
        <v>59</v>
      </c>
      <c r="D34" s="15">
        <v>1</v>
      </c>
      <c r="E34" s="15"/>
      <c r="F34" s="14">
        <f>D34*E34</f>
        <v>0</v>
      </c>
    </row>
    <row r="35" spans="1:6" ht="33.75" customHeight="1">
      <c r="A35" s="2" t="s">
        <v>62</v>
      </c>
      <c r="B35" s="3" t="s">
        <v>63</v>
      </c>
      <c r="C35" s="9" t="s">
        <v>59</v>
      </c>
      <c r="D35" s="15">
        <v>1</v>
      </c>
      <c r="E35" s="15"/>
      <c r="F35" s="14">
        <f>D35*E35</f>
        <v>0</v>
      </c>
    </row>
    <row r="36" spans="1:6" ht="12.75" customHeight="1">
      <c r="A36" s="8"/>
      <c r="B36" s="8"/>
      <c r="C36" s="11"/>
      <c r="D36" s="15"/>
      <c r="E36" s="15"/>
      <c r="F36" s="15"/>
    </row>
    <row r="37" spans="1:6" ht="12" customHeight="1">
      <c r="A37" s="18" t="s">
        <v>68</v>
      </c>
      <c r="B37" s="19"/>
      <c r="C37" s="19"/>
      <c r="D37" s="19"/>
      <c r="E37" s="20"/>
      <c r="F37" s="17">
        <f>SUM(F6:F36)</f>
        <v>0</v>
      </c>
    </row>
    <row r="38" spans="1:6" ht="12" customHeight="1">
      <c r="A38" s="18" t="s">
        <v>69</v>
      </c>
      <c r="B38" s="19"/>
      <c r="C38" s="19"/>
      <c r="D38" s="19"/>
      <c r="E38" s="20"/>
      <c r="F38" s="17">
        <f>F37*23%</f>
        <v>0</v>
      </c>
    </row>
    <row r="39" spans="1:6" ht="12.75" customHeight="1">
      <c r="A39" s="18" t="s">
        <v>70</v>
      </c>
      <c r="B39" s="19"/>
      <c r="C39" s="19"/>
      <c r="D39" s="19"/>
      <c r="E39" s="20"/>
      <c r="F39" s="17">
        <f>F37+F38</f>
        <v>0</v>
      </c>
    </row>
  </sheetData>
  <sheetProtection/>
  <mergeCells count="14">
    <mergeCell ref="A1:F1"/>
    <mergeCell ref="A4:F4"/>
    <mergeCell ref="B5:E5"/>
    <mergeCell ref="A13:F13"/>
    <mergeCell ref="B14:E14"/>
    <mergeCell ref="A17:F17"/>
    <mergeCell ref="A37:E37"/>
    <mergeCell ref="A38:E38"/>
    <mergeCell ref="A39:E39"/>
    <mergeCell ref="B18:E18"/>
    <mergeCell ref="A23:F23"/>
    <mergeCell ref="B24:E24"/>
    <mergeCell ref="A31:F31"/>
    <mergeCell ref="B32:E32"/>
  </mergeCells>
  <printOptions/>
  <pageMargins left="0.5" right="0.5" top="0.5" bottom="0.5" header="0.3" footer="0.3"/>
  <pageSetup errors="blank" horizontalDpi="600" verticalDpi="600" orientation="portrait" paperSize="9" r:id="rId1"/>
  <ignoredErrors>
    <ignoredError sqref="D11:D12 D16 D27 D29 A5 A18 A24 A32 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Larek</cp:lastModifiedBy>
  <dcterms:created xsi:type="dcterms:W3CDTF">2023-05-18T06:36:09Z</dcterms:created>
  <dcterms:modified xsi:type="dcterms:W3CDTF">2023-05-18T06:58:15Z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