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wiatlowski\Desktop\"/>
    </mc:Choice>
  </mc:AlternateContent>
  <bookViews>
    <workbookView xWindow="120" yWindow="150" windowWidth="21480" windowHeight="9780"/>
  </bookViews>
  <sheets>
    <sheet name="przedmiar" sheetId="2" r:id="rId1"/>
    <sheet name="Arkusz3" sheetId="3" r:id="rId2"/>
  </sheets>
  <calcPr calcId="162913"/>
</workbook>
</file>

<file path=xl/calcChain.xml><?xml version="1.0" encoding="utf-8"?>
<calcChain xmlns="http://schemas.openxmlformats.org/spreadsheetml/2006/main">
  <c r="F38" i="2" l="1"/>
  <c r="F41" i="2"/>
  <c r="F42" i="2"/>
  <c r="F35" i="2"/>
  <c r="F36" i="2"/>
  <c r="F26" i="2"/>
  <c r="D28" i="2"/>
  <c r="D31" i="2" s="1"/>
  <c r="F9" i="2"/>
  <c r="F10" i="2"/>
  <c r="F11" i="2"/>
  <c r="F12" i="2"/>
  <c r="F13" i="2"/>
  <c r="F14" i="2"/>
  <c r="F15" i="2"/>
  <c r="F16" i="2"/>
  <c r="F17" i="2"/>
  <c r="F7" i="2" l="1"/>
  <c r="F8" i="2"/>
  <c r="F6" i="2" l="1"/>
  <c r="F44" i="2"/>
  <c r="F43" i="2"/>
  <c r="F45" i="2" s="1"/>
  <c r="F37" i="2"/>
  <c r="F34" i="2"/>
  <c r="F31" i="2"/>
  <c r="F32" i="2" s="1"/>
  <c r="F27" i="2"/>
  <c r="F28" i="2"/>
  <c r="F25" i="2"/>
  <c r="F22" i="2"/>
  <c r="F18" i="2"/>
  <c r="F19" i="2"/>
  <c r="F39" i="2" l="1"/>
  <c r="F29" i="2"/>
  <c r="F20" i="2"/>
  <c r="F23" i="2" s="1"/>
  <c r="F46" i="2" l="1"/>
  <c r="F47" i="2"/>
  <c r="F48" i="2" s="1"/>
</calcChain>
</file>

<file path=xl/sharedStrings.xml><?xml version="1.0" encoding="utf-8"?>
<sst xmlns="http://schemas.openxmlformats.org/spreadsheetml/2006/main" count="135" uniqueCount="87">
  <si>
    <t>Lp.</t>
  </si>
  <si>
    <t>Wartość</t>
  </si>
  <si>
    <t>WARTOŚĆ KOSZTORYSU wartość netto</t>
  </si>
  <si>
    <t>WARTOŚĆ KOSZTORYSU wartość brutto</t>
  </si>
  <si>
    <t>m2</t>
  </si>
  <si>
    <t>m</t>
  </si>
  <si>
    <t>m3</t>
  </si>
  <si>
    <t>ROBOTY ZIEMNE</t>
  </si>
  <si>
    <t>PODBUDOWY</t>
  </si>
  <si>
    <t>Pielęgnacja piaskiem z polewaniem wodą podbudowy z mieszanki betonowej i z gruntu stabilizowanego cementem</t>
  </si>
  <si>
    <t>ELEMENTY ULIC</t>
  </si>
  <si>
    <t>ROBOTY INNE</t>
  </si>
  <si>
    <t>Regulacja pionowa studzienek dla studzienek telefonicznych</t>
  </si>
  <si>
    <t>szt.</t>
  </si>
  <si>
    <t>Razem dział: ROBOTY ZIEMNE</t>
  </si>
  <si>
    <t>Razem dział: PODBUDOWY</t>
  </si>
  <si>
    <t>Razem dział: ELEMENTY ULIC</t>
  </si>
  <si>
    <t>Regulacja pionowa studzienek dla zaworów wodociągowych i gazowych</t>
  </si>
  <si>
    <t>Razem dział: ROBOTY INNE</t>
  </si>
  <si>
    <t>Ilość</t>
  </si>
  <si>
    <t>ROBOTY ROZBIÓRKOWE</t>
  </si>
  <si>
    <t>Razem dział: ROBOTY ROZBIÓRKOWE</t>
  </si>
  <si>
    <t>NAWIERZCHNIE</t>
  </si>
  <si>
    <t>Razem dział : NAWIERZCHNIE</t>
  </si>
  <si>
    <t>Wywiezienie gruzu z terenu rozbiórki przy mechanicznym załadowaniu i wyładowaniu samochodem samowyładowczym  odległość określi oferent km</t>
  </si>
  <si>
    <t>1d.1</t>
  </si>
  <si>
    <t>Roboty ziemne wykonywane koparkami podsiębiernymi o poj. łyżki 0.40 m3 w gruncie kat. III z transportem urobku samochodami samowyładowczymi  odległość określi oferent</t>
  </si>
  <si>
    <t>Mechaniczne profilowanie i zagęszczenie podłoża pod warstwy konstrukcyjne nawierzchni w gruncie kat. I-IV</t>
  </si>
  <si>
    <t>Pozycja</t>
  </si>
  <si>
    <t>Jednostka obmiarowa.</t>
  </si>
  <si>
    <t>Cena jednostkowa</t>
  </si>
  <si>
    <t>*</t>
  </si>
  <si>
    <t>PODATEK VAT 23%(zgodnie z obowiązującymi przepisami)</t>
  </si>
  <si>
    <t xml:space="preserve">Załadowanie gruzu koparko- ładowarką przy obsłudze na zmianę roboczą przez 3 samochody samowyładowcze </t>
  </si>
  <si>
    <t>1d.2</t>
  </si>
  <si>
    <t>1d.3</t>
  </si>
  <si>
    <t>2.d 15</t>
  </si>
  <si>
    <t>3d. 16</t>
  </si>
  <si>
    <t>3d. 17</t>
  </si>
  <si>
    <t>3d. 19</t>
  </si>
  <si>
    <t>5d. 24</t>
  </si>
  <si>
    <t>6d. 27</t>
  </si>
  <si>
    <t>6d. 29</t>
  </si>
  <si>
    <t xml:space="preserve">PRZEDMIAR OFERTA </t>
  </si>
  <si>
    <t>Ława pod krawężniki betonowa zwykła</t>
  </si>
  <si>
    <t>Mechaniczne rozebranie nawierzchni z BA o grubości 5 cm</t>
  </si>
  <si>
    <t>Roboty remontowe - cięcie piłą nawierzchni bitumicznych na gł. 5 cm</t>
  </si>
  <si>
    <t>Mechaniczne rozebranie nawierzchni z betonu o gr. 6 cm</t>
  </si>
  <si>
    <t>Mechaniczna rozbiórka wjazdów z bloczków betonowych typu M4 i M6</t>
  </si>
  <si>
    <t>Rozebranie chodników, wysepek przystankowych i przejść dla pieszych z płyt betonowych 35x35x5 cm, na podsypce cementowo- piaskowej</t>
  </si>
  <si>
    <t>Rozebranie chodników, wysepek przystankowych i przejść dla pieszych z płyt betonowych 50x50x7 cm, na podsypce cementowo- piaskowej</t>
  </si>
  <si>
    <t>Rozebranie nawierzchni z betonowej kostki brukowej o gr. 8 cm na podsypce cementowo- piaskowej</t>
  </si>
  <si>
    <t>Mechaniczne rozebranie podbudowy betonowej o gr. 10 cm</t>
  </si>
  <si>
    <t>Mechaniczne rozebranie podbudowy betonowej o gr. 20 cm</t>
  </si>
  <si>
    <t>Rozebranie krawężników betonowych 20x30 cm na podsypce cementowo- piaskowej</t>
  </si>
  <si>
    <t>Rozebranie obrzeży 6x20 na podsypce piaskowej</t>
  </si>
  <si>
    <t>Rozebranie ław pod krawężniki z betonu</t>
  </si>
  <si>
    <t xml:space="preserve">Podbudowa betonowa bez dylatacji - grubość warstwy po zagęszczeniu 20 cm- Beton C8/10 </t>
  </si>
  <si>
    <t>Podbudowa betonowa bez dylatacji - grubość warstwy po zagęszczeniu 10 cm - beton C8/10</t>
  </si>
  <si>
    <t xml:space="preserve">Nawierzchnie z kostki brukowej betonowej typu grubości 80 mm na podsypce cementowo-piaskowej grubości 30 mm z wypełnieniem spoin zaprawą cementową </t>
  </si>
  <si>
    <t>Ława pod krawężniki betonowa z oporem</t>
  </si>
  <si>
    <t xml:space="preserve">Krawężniki betonowe wystające o wymiarach 20x30 cm na podsypce cementowo- piaskowej </t>
  </si>
  <si>
    <t xml:space="preserve">Obrzeża betonowe o wymiarach 30x8 cm na podsypce piaskowej </t>
  </si>
  <si>
    <t>Zabezpiecznie drzew na okres wykonywania robót</t>
  </si>
  <si>
    <t>szt</t>
  </si>
  <si>
    <t>Regulacja pionowa studzienek dla kratek ściekowych ulicznych</t>
  </si>
  <si>
    <t>1d.4</t>
  </si>
  <si>
    <t>1d.5</t>
  </si>
  <si>
    <t>1d.6</t>
  </si>
  <si>
    <t>1d.7</t>
  </si>
  <si>
    <t>1d.8</t>
  </si>
  <si>
    <t>1d.9</t>
  </si>
  <si>
    <t>1d.10</t>
  </si>
  <si>
    <t>1d.11</t>
  </si>
  <si>
    <t>1d.12</t>
  </si>
  <si>
    <t>1d.13</t>
  </si>
  <si>
    <t>1d.14</t>
  </si>
  <si>
    <t>3d. 18</t>
  </si>
  <si>
    <t>4d. 20</t>
  </si>
  <si>
    <t>5d. 21</t>
  </si>
  <si>
    <t>5d. 22</t>
  </si>
  <si>
    <t>5d. 23</t>
  </si>
  <si>
    <t>6d. 26</t>
  </si>
  <si>
    <t>6d. 28</t>
  </si>
  <si>
    <t xml:space="preserve">Ścieki uliczne z dwóch rzędów betonowej kostki brukowej gr. 8 cm na ławie betonowej </t>
  </si>
  <si>
    <t>5d. 25</t>
  </si>
  <si>
    <t xml:space="preserve">REMONT NAWIERZCHNI CHODNIKA UL. CZECHOSŁOWACKA W POZNANIU                                                                                                                         odcinek od posesji nr 131 do posesji nr 127 , strona południowa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</si>
</sst>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_ ;\-#,##0.00\ "/>
  </numFmts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43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/>
    <xf numFmtId="43" fontId="0" fillId="0" borderId="1" xfId="0" applyNumberFormat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center" wrapText="1"/>
    </xf>
    <xf numFmtId="43" fontId="1" fillId="4" borderId="1" xfId="0" applyNumberFormat="1" applyFont="1" applyFill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3" fontId="0" fillId="2" borderId="1" xfId="0" applyNumberFormat="1" applyFill="1" applyBorder="1" applyAlignment="1">
      <alignment horizontal="center" vertical="center"/>
    </xf>
    <xf numFmtId="4" fontId="3" fillId="5" borderId="1" xfId="0" applyNumberFormat="1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43" fontId="1" fillId="3" borderId="1" xfId="0" applyNumberFormat="1" applyFont="1" applyFill="1" applyBorder="1" applyAlignment="1">
      <alignment horizontal="center" vertical="top"/>
    </xf>
    <xf numFmtId="0" fontId="0" fillId="3" borderId="0" xfId="0" applyFill="1"/>
    <xf numFmtId="0" fontId="1" fillId="5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43" fontId="3" fillId="3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A2" sqref="A2:F2"/>
    </sheetView>
  </sheetViews>
  <sheetFormatPr defaultRowHeight="14.25"/>
  <cols>
    <col min="1" max="1" width="6.875" style="5" customWidth="1"/>
    <col min="2" max="2" width="60.5" style="6" customWidth="1"/>
    <col min="3" max="3" width="12" style="5" customWidth="1"/>
    <col min="4" max="4" width="12.125" style="5" customWidth="1"/>
    <col min="5" max="5" width="12.875" style="5" customWidth="1"/>
    <col min="6" max="6" width="18" style="5" customWidth="1"/>
  </cols>
  <sheetData>
    <row r="1" spans="1:6" ht="15">
      <c r="A1" s="37" t="s">
        <v>43</v>
      </c>
      <c r="B1" s="38"/>
      <c r="C1" s="38"/>
      <c r="D1" s="38"/>
      <c r="E1" s="38"/>
      <c r="F1" s="38"/>
    </row>
    <row r="2" spans="1:6" ht="45" customHeight="1">
      <c r="A2" s="39" t="s">
        <v>86</v>
      </c>
      <c r="B2" s="39"/>
      <c r="C2" s="39"/>
      <c r="D2" s="39"/>
      <c r="E2" s="39"/>
      <c r="F2" s="39"/>
    </row>
    <row r="3" spans="1:6" s="8" customFormat="1" ht="45" customHeight="1">
      <c r="A3" s="19" t="s">
        <v>0</v>
      </c>
      <c r="B3" s="18" t="s">
        <v>28</v>
      </c>
      <c r="C3" s="22" t="s">
        <v>29</v>
      </c>
      <c r="D3" s="18" t="s">
        <v>19</v>
      </c>
      <c r="E3" s="22" t="s">
        <v>30</v>
      </c>
      <c r="F3" s="18" t="s">
        <v>1</v>
      </c>
    </row>
    <row r="4" spans="1:6" s="8" customFormat="1" ht="45" customHeight="1">
      <c r="A4" s="19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</row>
    <row r="5" spans="1:6" s="4" customFormat="1" ht="15">
      <c r="A5" s="32" t="s">
        <v>31</v>
      </c>
      <c r="B5" s="17" t="s">
        <v>20</v>
      </c>
      <c r="C5" s="16" t="s">
        <v>31</v>
      </c>
      <c r="D5" s="23" t="s">
        <v>31</v>
      </c>
      <c r="E5" s="23" t="s">
        <v>31</v>
      </c>
      <c r="F5" s="23" t="s">
        <v>31</v>
      </c>
    </row>
    <row r="6" spans="1:6" s="1" customFormat="1" ht="31.5" customHeight="1">
      <c r="A6" s="20" t="s">
        <v>25</v>
      </c>
      <c r="B6" s="7" t="s">
        <v>46</v>
      </c>
      <c r="C6" s="3" t="s">
        <v>4</v>
      </c>
      <c r="D6" s="9">
        <v>55.5</v>
      </c>
      <c r="E6" s="2"/>
      <c r="F6" s="28">
        <f t="shared" ref="F6:F19" si="0">ROUND(D6*E6,2)</f>
        <v>0</v>
      </c>
    </row>
    <row r="7" spans="1:6" s="1" customFormat="1" ht="30" customHeight="1">
      <c r="A7" s="20" t="s">
        <v>34</v>
      </c>
      <c r="B7" s="7" t="s">
        <v>45</v>
      </c>
      <c r="C7" s="3" t="s">
        <v>4</v>
      </c>
      <c r="D7" s="9">
        <v>11.5</v>
      </c>
      <c r="E7" s="2"/>
      <c r="F7" s="28">
        <f t="shared" si="0"/>
        <v>0</v>
      </c>
    </row>
    <row r="8" spans="1:6" s="1" customFormat="1" ht="27.75" customHeight="1">
      <c r="A8" s="20" t="s">
        <v>35</v>
      </c>
      <c r="B8" s="7" t="s">
        <v>47</v>
      </c>
      <c r="C8" s="3" t="s">
        <v>4</v>
      </c>
      <c r="D8" s="9">
        <v>10</v>
      </c>
      <c r="E8" s="2"/>
      <c r="F8" s="28">
        <f t="shared" si="0"/>
        <v>0</v>
      </c>
    </row>
    <row r="9" spans="1:6" s="1" customFormat="1" ht="29.25" customHeight="1">
      <c r="A9" s="20" t="s">
        <v>66</v>
      </c>
      <c r="B9" s="7" t="s">
        <v>48</v>
      </c>
      <c r="C9" s="3" t="s">
        <v>4</v>
      </c>
      <c r="D9" s="9">
        <v>42</v>
      </c>
      <c r="E9" s="2"/>
      <c r="F9" s="28">
        <f t="shared" si="0"/>
        <v>0</v>
      </c>
    </row>
    <row r="10" spans="1:6" s="1" customFormat="1" ht="33" customHeight="1">
      <c r="A10" s="20" t="s">
        <v>67</v>
      </c>
      <c r="B10" s="7" t="s">
        <v>49</v>
      </c>
      <c r="C10" s="3" t="s">
        <v>4</v>
      </c>
      <c r="D10" s="9">
        <v>125</v>
      </c>
      <c r="E10" s="2"/>
      <c r="F10" s="28">
        <f t="shared" si="0"/>
        <v>0</v>
      </c>
    </row>
    <row r="11" spans="1:6" s="1" customFormat="1" ht="30.75" customHeight="1">
      <c r="A11" s="20" t="s">
        <v>68</v>
      </c>
      <c r="B11" s="7" t="s">
        <v>50</v>
      </c>
      <c r="C11" s="3" t="s">
        <v>4</v>
      </c>
      <c r="D11" s="9">
        <v>10</v>
      </c>
      <c r="E11" s="2"/>
      <c r="F11" s="28">
        <f t="shared" si="0"/>
        <v>0</v>
      </c>
    </row>
    <row r="12" spans="1:6" s="1" customFormat="1" ht="30.75" customHeight="1">
      <c r="A12" s="20" t="s">
        <v>69</v>
      </c>
      <c r="B12" s="7" t="s">
        <v>51</v>
      </c>
      <c r="C12" s="3" t="s">
        <v>4</v>
      </c>
      <c r="D12" s="9">
        <v>39</v>
      </c>
      <c r="E12" s="2"/>
      <c r="F12" s="28">
        <f t="shared" si="0"/>
        <v>0</v>
      </c>
    </row>
    <row r="13" spans="1:6" s="1" customFormat="1" ht="18" customHeight="1">
      <c r="A13" s="20" t="s">
        <v>70</v>
      </c>
      <c r="B13" s="7" t="s">
        <v>52</v>
      </c>
      <c r="C13" s="3" t="s">
        <v>4</v>
      </c>
      <c r="D13" s="9">
        <v>141</v>
      </c>
      <c r="E13" s="2"/>
      <c r="F13" s="28">
        <f t="shared" si="0"/>
        <v>0</v>
      </c>
    </row>
    <row r="14" spans="1:6" s="1" customFormat="1" ht="18.75" customHeight="1">
      <c r="A14" s="20" t="s">
        <v>71</v>
      </c>
      <c r="B14" s="7" t="s">
        <v>53</v>
      </c>
      <c r="C14" s="3" t="s">
        <v>4</v>
      </c>
      <c r="D14" s="9">
        <v>85</v>
      </c>
      <c r="E14" s="2"/>
      <c r="F14" s="28">
        <f t="shared" si="0"/>
        <v>0</v>
      </c>
    </row>
    <row r="15" spans="1:6" s="1" customFormat="1" ht="27.75" customHeight="1">
      <c r="A15" s="20" t="s">
        <v>72</v>
      </c>
      <c r="B15" s="7" t="s">
        <v>54</v>
      </c>
      <c r="C15" s="3" t="s">
        <v>5</v>
      </c>
      <c r="D15" s="9">
        <v>55</v>
      </c>
      <c r="E15" s="2"/>
      <c r="F15" s="28">
        <f t="shared" si="0"/>
        <v>0</v>
      </c>
    </row>
    <row r="16" spans="1:6" s="1" customFormat="1" ht="27.75" customHeight="1">
      <c r="A16" s="20" t="s">
        <v>73</v>
      </c>
      <c r="B16" s="7" t="s">
        <v>55</v>
      </c>
      <c r="C16" s="3" t="s">
        <v>5</v>
      </c>
      <c r="D16" s="9">
        <v>127</v>
      </c>
      <c r="E16" s="2"/>
      <c r="F16" s="28">
        <f t="shared" si="0"/>
        <v>0</v>
      </c>
    </row>
    <row r="17" spans="1:6" s="1" customFormat="1" ht="21" customHeight="1">
      <c r="A17" s="20" t="s">
        <v>74</v>
      </c>
      <c r="B17" s="7" t="s">
        <v>56</v>
      </c>
      <c r="C17" s="3" t="s">
        <v>6</v>
      </c>
      <c r="D17" s="9">
        <v>9.48</v>
      </c>
      <c r="E17" s="2"/>
      <c r="F17" s="28">
        <f t="shared" si="0"/>
        <v>0</v>
      </c>
    </row>
    <row r="18" spans="1:6" s="1" customFormat="1" ht="34.5" customHeight="1">
      <c r="A18" s="20" t="s">
        <v>75</v>
      </c>
      <c r="B18" s="7" t="s">
        <v>33</v>
      </c>
      <c r="C18" s="3" t="s">
        <v>6</v>
      </c>
      <c r="D18" s="9">
        <v>62.38</v>
      </c>
      <c r="E18" s="2"/>
      <c r="F18" s="28">
        <f t="shared" si="0"/>
        <v>0</v>
      </c>
    </row>
    <row r="19" spans="1:6" s="1" customFormat="1" ht="47.25" customHeight="1">
      <c r="A19" s="20" t="s">
        <v>76</v>
      </c>
      <c r="B19" s="7" t="s">
        <v>24</v>
      </c>
      <c r="C19" s="3" t="s">
        <v>6</v>
      </c>
      <c r="D19" s="9">
        <v>62.38</v>
      </c>
      <c r="E19" s="2"/>
      <c r="F19" s="28">
        <f t="shared" si="0"/>
        <v>0</v>
      </c>
    </row>
    <row r="20" spans="1:6" s="4" customFormat="1" ht="15">
      <c r="A20" s="32"/>
      <c r="B20" s="14" t="s">
        <v>21</v>
      </c>
      <c r="C20" s="15"/>
      <c r="D20" s="10"/>
      <c r="E20" s="10"/>
      <c r="F20" s="33">
        <f>SUM(F6:F19)</f>
        <v>0</v>
      </c>
    </row>
    <row r="21" spans="1:6" s="4" customFormat="1" ht="15">
      <c r="A21" s="32">
        <v>2</v>
      </c>
      <c r="B21" s="17" t="s">
        <v>7</v>
      </c>
      <c r="C21" s="16" t="s">
        <v>31</v>
      </c>
      <c r="D21" s="23" t="s">
        <v>31</v>
      </c>
      <c r="E21" s="23" t="s">
        <v>31</v>
      </c>
      <c r="F21" s="23" t="s">
        <v>31</v>
      </c>
    </row>
    <row r="22" spans="1:6" s="1" customFormat="1" ht="45" customHeight="1">
      <c r="A22" s="21" t="s">
        <v>36</v>
      </c>
      <c r="B22" s="7" t="s">
        <v>26</v>
      </c>
      <c r="C22" s="3" t="s">
        <v>6</v>
      </c>
      <c r="D22" s="9">
        <v>74</v>
      </c>
      <c r="E22" s="2"/>
      <c r="F22" s="28">
        <f t="shared" ref="F22" si="1">ROUND(D22*E22,2)</f>
        <v>0</v>
      </c>
    </row>
    <row r="23" spans="1:6" s="4" customFormat="1" ht="15">
      <c r="A23" s="32"/>
      <c r="B23" s="14" t="s">
        <v>14</v>
      </c>
      <c r="C23" s="24"/>
      <c r="D23" s="25"/>
      <c r="E23" s="10"/>
      <c r="F23" s="33">
        <f>SUM(F20:F22)</f>
        <v>0</v>
      </c>
    </row>
    <row r="24" spans="1:6" s="4" customFormat="1" ht="15">
      <c r="A24" s="32">
        <v>3</v>
      </c>
      <c r="B24" s="17" t="s">
        <v>8</v>
      </c>
      <c r="C24" s="16" t="s">
        <v>31</v>
      </c>
      <c r="D24" s="23" t="s">
        <v>31</v>
      </c>
      <c r="E24" s="23" t="s">
        <v>31</v>
      </c>
      <c r="F24" s="23" t="s">
        <v>31</v>
      </c>
    </row>
    <row r="25" spans="1:6" s="1" customFormat="1" ht="31.5" customHeight="1">
      <c r="A25" s="21" t="s">
        <v>37</v>
      </c>
      <c r="B25" s="7" t="s">
        <v>27</v>
      </c>
      <c r="C25" s="3" t="s">
        <v>4</v>
      </c>
      <c r="D25" s="9">
        <v>294</v>
      </c>
      <c r="E25" s="2"/>
      <c r="F25" s="28">
        <f t="shared" ref="F25:F28" si="2">ROUND(D25*E25,2)</f>
        <v>0</v>
      </c>
    </row>
    <row r="26" spans="1:6" s="1" customFormat="1" ht="31.5" customHeight="1">
      <c r="A26" s="21" t="s">
        <v>38</v>
      </c>
      <c r="B26" s="7" t="s">
        <v>57</v>
      </c>
      <c r="C26" s="3" t="s">
        <v>4</v>
      </c>
      <c r="D26" s="9">
        <v>95</v>
      </c>
      <c r="E26" s="2"/>
      <c r="F26" s="28">
        <f t="shared" si="2"/>
        <v>0</v>
      </c>
    </row>
    <row r="27" spans="1:6" s="1" customFormat="1" ht="28.5">
      <c r="A27" s="21" t="s">
        <v>77</v>
      </c>
      <c r="B27" s="7" t="s">
        <v>58</v>
      </c>
      <c r="C27" s="3" t="s">
        <v>4</v>
      </c>
      <c r="D27" s="9">
        <v>199</v>
      </c>
      <c r="E27" s="2"/>
      <c r="F27" s="28">
        <f t="shared" si="2"/>
        <v>0</v>
      </c>
    </row>
    <row r="28" spans="1:6" s="1" customFormat="1" ht="28.5">
      <c r="A28" s="21" t="s">
        <v>39</v>
      </c>
      <c r="B28" s="7" t="s">
        <v>9</v>
      </c>
      <c r="C28" s="3" t="s">
        <v>4</v>
      </c>
      <c r="D28" s="9">
        <f>D26+D27</f>
        <v>294</v>
      </c>
      <c r="E28" s="2"/>
      <c r="F28" s="28">
        <f t="shared" si="2"/>
        <v>0</v>
      </c>
    </row>
    <row r="29" spans="1:6" s="4" customFormat="1" ht="15">
      <c r="A29" s="32"/>
      <c r="B29" s="14" t="s">
        <v>15</v>
      </c>
      <c r="C29" s="24"/>
      <c r="D29" s="25"/>
      <c r="E29" s="10"/>
      <c r="F29" s="33">
        <f>SUM(F25:F28)</f>
        <v>0</v>
      </c>
    </row>
    <row r="30" spans="1:6" s="4" customFormat="1" ht="15">
      <c r="A30" s="32">
        <v>4</v>
      </c>
      <c r="B30" s="17" t="s">
        <v>22</v>
      </c>
      <c r="C30" s="16" t="s">
        <v>31</v>
      </c>
      <c r="D30" s="23" t="s">
        <v>31</v>
      </c>
      <c r="E30" s="23" t="s">
        <v>31</v>
      </c>
      <c r="F30" s="23" t="s">
        <v>31</v>
      </c>
    </row>
    <row r="31" spans="1:6" s="4" customFormat="1" ht="48" customHeight="1">
      <c r="A31" s="20" t="s">
        <v>78</v>
      </c>
      <c r="B31" s="12" t="s">
        <v>59</v>
      </c>
      <c r="C31" s="3" t="s">
        <v>4</v>
      </c>
      <c r="D31" s="9">
        <f>D28</f>
        <v>294</v>
      </c>
      <c r="E31" s="2"/>
      <c r="F31" s="28">
        <f t="shared" ref="F31" si="3">ROUND(D31*E31,2)</f>
        <v>0</v>
      </c>
    </row>
    <row r="32" spans="1:6" s="4" customFormat="1" ht="15">
      <c r="A32" s="32"/>
      <c r="B32" s="14" t="s">
        <v>23</v>
      </c>
      <c r="C32" s="24"/>
      <c r="D32" s="25"/>
      <c r="E32" s="10"/>
      <c r="F32" s="33">
        <f>SUM(F30:F31)</f>
        <v>0</v>
      </c>
    </row>
    <row r="33" spans="1:6" s="4" customFormat="1" ht="15">
      <c r="A33" s="32">
        <v>5</v>
      </c>
      <c r="B33" s="17" t="s">
        <v>10</v>
      </c>
      <c r="C33" s="16" t="s">
        <v>31</v>
      </c>
      <c r="D33" s="23" t="s">
        <v>31</v>
      </c>
      <c r="E33" s="23" t="s">
        <v>31</v>
      </c>
      <c r="F33" s="23" t="s">
        <v>31</v>
      </c>
    </row>
    <row r="34" spans="1:6" s="1" customFormat="1" ht="23.25" customHeight="1">
      <c r="A34" s="21" t="s">
        <v>79</v>
      </c>
      <c r="B34" s="7" t="s">
        <v>60</v>
      </c>
      <c r="C34" s="3" t="s">
        <v>6</v>
      </c>
      <c r="D34" s="9">
        <v>4.4000000000000004</v>
      </c>
      <c r="E34" s="2"/>
      <c r="F34" s="28">
        <f t="shared" ref="F34:F38" si="4">ROUND(D34*E34,2)</f>
        <v>0</v>
      </c>
    </row>
    <row r="35" spans="1:6" s="1" customFormat="1" ht="23.25" customHeight="1">
      <c r="A35" s="21" t="s">
        <v>80</v>
      </c>
      <c r="B35" s="7" t="s">
        <v>44</v>
      </c>
      <c r="C35" s="3" t="s">
        <v>6</v>
      </c>
      <c r="D35" s="9">
        <v>4.8</v>
      </c>
      <c r="E35" s="2"/>
      <c r="F35" s="28">
        <f t="shared" si="4"/>
        <v>0</v>
      </c>
    </row>
    <row r="36" spans="1:6" s="1" customFormat="1" ht="28.5" customHeight="1">
      <c r="A36" s="21" t="s">
        <v>81</v>
      </c>
      <c r="B36" s="7" t="s">
        <v>61</v>
      </c>
      <c r="C36" s="3" t="s">
        <v>5</v>
      </c>
      <c r="D36" s="9">
        <v>55</v>
      </c>
      <c r="E36" s="2"/>
      <c r="F36" s="28">
        <f t="shared" si="4"/>
        <v>0</v>
      </c>
    </row>
    <row r="37" spans="1:6" s="1" customFormat="1" ht="25.5" customHeight="1">
      <c r="A37" s="21" t="s">
        <v>40</v>
      </c>
      <c r="B37" s="7" t="s">
        <v>62</v>
      </c>
      <c r="C37" s="3" t="s">
        <v>5</v>
      </c>
      <c r="D37" s="9">
        <v>80</v>
      </c>
      <c r="E37" s="2"/>
      <c r="F37" s="28">
        <f t="shared" si="4"/>
        <v>0</v>
      </c>
    </row>
    <row r="38" spans="1:6" s="1" customFormat="1" ht="35.25" customHeight="1">
      <c r="A38" s="21" t="s">
        <v>85</v>
      </c>
      <c r="B38" s="7" t="s">
        <v>84</v>
      </c>
      <c r="C38" s="3" t="s">
        <v>5</v>
      </c>
      <c r="D38" s="9">
        <v>55</v>
      </c>
      <c r="E38" s="2"/>
      <c r="F38" s="28">
        <f t="shared" si="4"/>
        <v>0</v>
      </c>
    </row>
    <row r="39" spans="1:6" s="4" customFormat="1" ht="15">
      <c r="A39" s="32"/>
      <c r="B39" s="14" t="s">
        <v>16</v>
      </c>
      <c r="C39" s="24"/>
      <c r="D39" s="25"/>
      <c r="E39" s="10"/>
      <c r="F39" s="33">
        <f>SUM(F33:F37)</f>
        <v>0</v>
      </c>
    </row>
    <row r="40" spans="1:6" s="4" customFormat="1" ht="15">
      <c r="A40" s="32">
        <v>6</v>
      </c>
      <c r="B40" s="17" t="s">
        <v>11</v>
      </c>
      <c r="C40" s="16" t="s">
        <v>31</v>
      </c>
      <c r="D40" s="23" t="s">
        <v>31</v>
      </c>
      <c r="E40" s="23" t="s">
        <v>31</v>
      </c>
      <c r="F40" s="23" t="s">
        <v>31</v>
      </c>
    </row>
    <row r="41" spans="1:6" s="4" customFormat="1" ht="15">
      <c r="A41" s="21" t="s">
        <v>82</v>
      </c>
      <c r="B41" s="34" t="s">
        <v>63</v>
      </c>
      <c r="C41" s="35" t="s">
        <v>64</v>
      </c>
      <c r="D41" s="36">
        <v>3</v>
      </c>
      <c r="E41" s="30"/>
      <c r="F41" s="28">
        <f t="shared" ref="F41:F44" si="5">ROUND(D41*E41,2)</f>
        <v>0</v>
      </c>
    </row>
    <row r="42" spans="1:6" s="4" customFormat="1" ht="15">
      <c r="A42" s="21" t="s">
        <v>41</v>
      </c>
      <c r="B42" s="34" t="s">
        <v>65</v>
      </c>
      <c r="C42" s="35" t="s">
        <v>64</v>
      </c>
      <c r="D42" s="36">
        <v>1</v>
      </c>
      <c r="E42" s="36"/>
      <c r="F42" s="28">
        <f t="shared" si="5"/>
        <v>0</v>
      </c>
    </row>
    <row r="43" spans="1:6" s="1" customFormat="1" ht="18.75" customHeight="1">
      <c r="A43" s="21" t="s">
        <v>83</v>
      </c>
      <c r="B43" s="7" t="s">
        <v>17</v>
      </c>
      <c r="C43" s="3" t="s">
        <v>13</v>
      </c>
      <c r="D43" s="9">
        <v>3</v>
      </c>
      <c r="E43" s="2"/>
      <c r="F43" s="28">
        <f t="shared" si="5"/>
        <v>0</v>
      </c>
    </row>
    <row r="44" spans="1:6" s="1" customFormat="1">
      <c r="A44" s="21" t="s">
        <v>42</v>
      </c>
      <c r="B44" s="7" t="s">
        <v>12</v>
      </c>
      <c r="C44" s="3" t="s">
        <v>13</v>
      </c>
      <c r="D44" s="9">
        <v>1</v>
      </c>
      <c r="E44" s="2"/>
      <c r="F44" s="28">
        <f t="shared" si="5"/>
        <v>0</v>
      </c>
    </row>
    <row r="45" spans="1:6" s="4" customFormat="1" ht="15">
      <c r="A45" s="32"/>
      <c r="B45" s="14" t="s">
        <v>18</v>
      </c>
      <c r="C45" s="13"/>
      <c r="D45" s="11"/>
      <c r="E45" s="11"/>
      <c r="F45" s="33">
        <f>SUM(F40:F44)</f>
        <v>0</v>
      </c>
    </row>
    <row r="46" spans="1:6" ht="15">
      <c r="A46" s="40" t="s">
        <v>2</v>
      </c>
      <c r="B46" s="40"/>
      <c r="C46" s="40"/>
      <c r="D46" s="40"/>
      <c r="E46" s="40"/>
      <c r="F46" s="26">
        <f>F45+F39+F32+F29+F23+F20</f>
        <v>0</v>
      </c>
    </row>
    <row r="47" spans="1:6" ht="15">
      <c r="A47" s="40" t="s">
        <v>32</v>
      </c>
      <c r="B47" s="40"/>
      <c r="C47" s="40"/>
      <c r="D47" s="40"/>
      <c r="E47" s="40"/>
      <c r="F47" s="26">
        <f>0.23*F46</f>
        <v>0</v>
      </c>
    </row>
    <row r="48" spans="1:6" ht="15">
      <c r="A48" s="40" t="s">
        <v>3</v>
      </c>
      <c r="B48" s="40"/>
      <c r="C48" s="40"/>
      <c r="D48" s="40"/>
      <c r="E48" s="40"/>
      <c r="F48" s="27">
        <f>SUM(F46:F47)</f>
        <v>0</v>
      </c>
    </row>
    <row r="53" spans="6:10" ht="15">
      <c r="F53" s="29"/>
      <c r="G53" s="30"/>
      <c r="H53" s="30"/>
      <c r="I53" s="30"/>
      <c r="J53" s="31"/>
    </row>
  </sheetData>
  <mergeCells count="5">
    <mergeCell ref="A1:F1"/>
    <mergeCell ref="A2:F2"/>
    <mergeCell ref="A46:E46"/>
    <mergeCell ref="A47:E47"/>
    <mergeCell ref="A48:E48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przedmiar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alarek</dc:creator>
  <cp:lastModifiedBy>Bartosz Światłowski</cp:lastModifiedBy>
  <cp:lastPrinted>2023-05-11T07:33:14Z</cp:lastPrinted>
  <dcterms:created xsi:type="dcterms:W3CDTF">2022-03-28T08:28:48Z</dcterms:created>
  <dcterms:modified xsi:type="dcterms:W3CDTF">2023-05-11T09:44:11Z</dcterms:modified>
</cp:coreProperties>
</file>