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3r\"/>
    </mc:Choice>
  </mc:AlternateContent>
  <bookViews>
    <workbookView xWindow="0" yWindow="0" windowWidth="20490" windowHeight="8205" tabRatio="804"/>
  </bookViews>
  <sheets>
    <sheet name="ARKUSZ 1" sheetId="2" r:id="rId1"/>
    <sheet name="Arkusz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16" i="2"/>
  <c r="G24" i="2"/>
  <c r="G29" i="2"/>
  <c r="G41" i="2"/>
  <c r="G42" i="2"/>
  <c r="G43" i="2"/>
  <c r="G44" i="2"/>
  <c r="G45" i="2"/>
  <c r="G40" i="2"/>
  <c r="G38" i="2"/>
  <c r="G36" i="2"/>
  <c r="G37" i="2"/>
  <c r="G32" i="2"/>
  <c r="G33" i="2"/>
  <c r="G34" i="2"/>
  <c r="G35" i="2"/>
  <c r="G31" i="2"/>
  <c r="G22" i="2"/>
  <c r="G23" i="2"/>
  <c r="G26" i="2"/>
  <c r="G27" i="2"/>
  <c r="G28" i="2"/>
  <c r="G21" i="2"/>
  <c r="G19" i="2"/>
  <c r="G18" i="2"/>
  <c r="G14" i="2"/>
  <c r="G15" i="2"/>
  <c r="G8" i="2"/>
  <c r="G9" i="2"/>
  <c r="G10" i="2"/>
  <c r="G11" i="2"/>
  <c r="G12" i="2"/>
  <c r="G13" i="2"/>
  <c r="G7" i="2"/>
  <c r="G46" i="2" l="1"/>
  <c r="G48" i="2" l="1"/>
  <c r="G49" i="2" s="1"/>
</calcChain>
</file>

<file path=xl/sharedStrings.xml><?xml version="1.0" encoding="utf-8"?>
<sst xmlns="http://schemas.openxmlformats.org/spreadsheetml/2006/main" count="110" uniqueCount="85">
  <si>
    <t>Ilość</t>
  </si>
  <si>
    <t>Wartość</t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</si>
  <si>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</si>
  <si>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</si>
  <si>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</si>
  <si>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</si>
  <si>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</si>
  <si>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</si>
  <si>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</si>
  <si>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</si>
  <si>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Pielęgnacja piaskiem z polewaniem wodą podbudowy z mieszanki betonowej i z gruntu stabilizowanego cementem</t>
  </si>
  <si>
    <t>PRZEDMIAR_OFERTA</t>
  </si>
  <si>
    <t>Mechaniczne czyszczenie nawierzchni drogowej ulepszonej (bitum)</t>
  </si>
  <si>
    <t>Nawierzchnia z mieszanek mineralno-bitumicznych grysowych - warstwa ścieralna asfaltowa - grubość po zagęszczeniu 5 cm</t>
  </si>
  <si>
    <t>Mechaniczne rozebranie nawierzchni z mieszanek mineralno-bitumicznych o grubości 5 cm</t>
  </si>
  <si>
    <t>INNE ROBOTY</t>
  </si>
  <si>
    <t>szt.</t>
  </si>
  <si>
    <t>Regulacja pionowa studzienek telefonicznych</t>
  </si>
  <si>
    <t xml:space="preserve">ROBOTY ROZBIÓRKOWE  </t>
  </si>
  <si>
    <t>m2</t>
  </si>
  <si>
    <t>Roboty remontowe - cięcie piłą nawierzchni bitumicznych na gł. do 5 cm</t>
  </si>
  <si>
    <t>Rozebranie krawężników betonowych 20x30 cm na podsypce cementowo-piaskowej (wywóz 100 %)</t>
  </si>
  <si>
    <t>Rozebranie ścieków z elementów betonowych o grubości 20 cm na podsypce piaskowej</t>
  </si>
  <si>
    <t>m3</t>
  </si>
  <si>
    <t>Wywiezienie gruzu z terenu rozbiórki przy mechanicznym załadowaniu i wyładowaniu samochodem samowyładowczym (odległość określi Oferent)</t>
  </si>
  <si>
    <t xml:space="preserve">Razem dział: ROBOTY ROZBIÓRKOWE  </t>
  </si>
  <si>
    <t xml:space="preserve">ROBOTY ZIEMNE  </t>
  </si>
  <si>
    <t>Roboty ziemne wykonywane koparkami podsiębiernymi o poj. łyżki 0.40 m3 w gruncie kat. III z transportem urobku samochodami samowyładowczymi (odległość określi Oferent)</t>
  </si>
  <si>
    <t xml:space="preserve">Razem dział: ROBOTY ZIEMNE  </t>
  </si>
  <si>
    <t xml:space="preserve">PODBUDOWY  </t>
  </si>
  <si>
    <t>Ręczne profilowanie i zagęszczenie podłoża pod warstwy konstrukcyjne nawierzchni w gruncie kat. III-IV</t>
  </si>
  <si>
    <t>Podbudowa betonowa bez dylatacji - grubość warstwy po zagęszczeniu 10 cm (beton C8/10 z betoniarni)</t>
  </si>
  <si>
    <t xml:space="preserve">Razem dział: PODBUDOWY  </t>
  </si>
  <si>
    <t>NAWIERZCHNIE</t>
  </si>
  <si>
    <t>Skropienie nawierzchni drogowej asfaltem</t>
  </si>
  <si>
    <t>Razem dział: NAWIERZCHNIE</t>
  </si>
  <si>
    <t xml:space="preserve">ELEMENTY ULIC  </t>
  </si>
  <si>
    <t>Nawierzchnie z kostki brukowej betonowej o grubości 8 cm na podsypce cementowo-piaskowej</t>
  </si>
  <si>
    <t>Krawężniki betonowe wystające o wymiarach 20x30 cm na podsypce cementowo-piaskowej</t>
  </si>
  <si>
    <t>Obrzeża betonowe o wymiarach 30x8 cm na podsypce cementowo-piaskowej z wypełnieniem spoin zaprawą cementową</t>
  </si>
  <si>
    <t>Ścieki uliczne z dwóch rzędów z kostki betonowej cegiełka na podsypce cementowo-piaskowej</t>
  </si>
  <si>
    <t xml:space="preserve">Razem dział: ELEMENTY ULIC  </t>
  </si>
  <si>
    <t>Regulacja pionowa studzienek dla kratek ściekowych ulicznych</t>
  </si>
  <si>
    <t>Razem dział: INNE ROBOTY</t>
  </si>
  <si>
    <t>1 d.1</t>
  </si>
  <si>
    <t>2 d.1</t>
  </si>
  <si>
    <t>3 d.1</t>
  </si>
  <si>
    <t>Rozebranie chodników, wysepek przystankowych i przejść dla pieszych z płyt betonowych 35x35x5 cm na podsypce cementowo-piaskowej (wywóz 100 %)</t>
  </si>
  <si>
    <t>4 d.1</t>
  </si>
  <si>
    <t>Rozebranie chodników, wysepek przystankowych i przejść dla pieszych z płyt betonowych 50x50x7 cm na podsypce cementowo-piaskowej na zjazdach (wywóz 100%)</t>
  </si>
  <si>
    <t>5 d.1</t>
  </si>
  <si>
    <t>6 d.1</t>
  </si>
  <si>
    <t>Rozebranie obrzeży 8x30 cm na podsypce piaskowej</t>
  </si>
  <si>
    <t>7 d.1</t>
  </si>
  <si>
    <t>Rozebranie ław z betonu</t>
  </si>
  <si>
    <t>8 d.1</t>
  </si>
  <si>
    <t>9 d.1</t>
  </si>
  <si>
    <t>10 d.2</t>
  </si>
  <si>
    <t>11 d.3</t>
  </si>
  <si>
    <t>12 d.3</t>
  </si>
  <si>
    <t>13 d.3</t>
  </si>
  <si>
    <t>14 d.4</t>
  </si>
  <si>
    <t>15 d.4</t>
  </si>
  <si>
    <t>16 d.4</t>
  </si>
  <si>
    <t>17 d.5</t>
  </si>
  <si>
    <t>18 d.5</t>
  </si>
  <si>
    <t>Chodniki z płyt betonowych 50x50x7 cm na podsypce piaskowej z wypełnieniem spoin zaprawą cementową</t>
  </si>
  <si>
    <t>19 d.5</t>
  </si>
  <si>
    <t>20 d.5</t>
  </si>
  <si>
    <t>Krawężniki betonowe wtopione o wymiarach 20x22 cm na podsypce cementowo-piaskowej najazdowe</t>
  </si>
  <si>
    <t>21 d.5</t>
  </si>
  <si>
    <t>22 d.5</t>
  </si>
  <si>
    <t>Ława pod krawężniki betonowa z oporem</t>
  </si>
  <si>
    <t>23 d.5</t>
  </si>
  <si>
    <t>24 d.6</t>
  </si>
  <si>
    <t>25 d.6</t>
  </si>
  <si>
    <t>Regulacja pionowa studzienek dla włazów kanałowych</t>
  </si>
  <si>
    <t>26 d.6</t>
  </si>
  <si>
    <t>Regulacja pionowa studzienek dla zaworów wodociągowych i gazowych</t>
  </si>
  <si>
    <t>27 d.6</t>
  </si>
  <si>
    <t>28 d.6</t>
  </si>
  <si>
    <t>Rozścielenie ziemi urodzajnej ręczne z transportem taczkami na terenie płaskim z kosztami zakupu i transportem w miejsce wbudowania (grubość  15 cm)</t>
  </si>
  <si>
    <t>29 d.6</t>
  </si>
  <si>
    <t>Wykonanie trawników dywanowych siewem na gruncie kat. I-II z nawożeniem</t>
  </si>
  <si>
    <t>Remont nawierzchni chodnika w ul. Dziewińskiej w Poznaniu (odc. od ulicy Oskierki do ul. Kiemliczów)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</si>
</sst>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2" fontId="0" fillId="4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tabSelected="1" zoomScaleNormal="100" workbookViewId="0">
      <selection activeCell="L10" sqref="L10"/>
    </sheetView>
  </sheetViews>
  <sheetFormatPr defaultColWidth="8.85546875" defaultRowHeight="15" x14ac:dyDescent="0.25"/>
  <cols>
    <col min="1" max="1" width="8.85546875" style="1"/>
    <col min="2" max="2" width="7.28515625" style="6" customWidth="1"/>
    <col min="3" max="3" width="70.140625" style="21" customWidth="1"/>
    <col min="4" max="4" width="11.7109375" style="7" customWidth="1"/>
    <col min="5" max="5" width="11.140625" style="7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 x14ac:dyDescent="0.25">
      <c r="B1" s="33" t="s">
        <v>11</v>
      </c>
      <c r="C1" s="33"/>
      <c r="D1" s="33"/>
      <c r="E1" s="33"/>
      <c r="F1" s="33"/>
      <c r="G1" s="33"/>
    </row>
    <row r="2" spans="2:7" ht="34.5" customHeight="1" x14ac:dyDescent="0.25">
      <c r="B2" s="34" t="s">
        <v>84</v>
      </c>
      <c r="C2" s="35"/>
      <c r="D2" s="35"/>
      <c r="E2" s="35"/>
      <c r="F2" s="35"/>
      <c r="G2" s="36"/>
    </row>
    <row r="3" spans="2:7" s="2" customFormat="1" ht="15" customHeight="1" x14ac:dyDescent="0.25">
      <c r="B3" s="37" t="s">
        <v>7</v>
      </c>
      <c r="C3" s="38" t="s">
        <v>6</v>
      </c>
      <c r="D3" s="38" t="s">
        <v>8</v>
      </c>
      <c r="E3" s="38" t="s">
        <v>0</v>
      </c>
      <c r="F3" s="38" t="s">
        <v>9</v>
      </c>
      <c r="G3" s="38" t="s">
        <v>1</v>
      </c>
    </row>
    <row r="4" spans="2:7" s="2" customFormat="1" x14ac:dyDescent="0.25">
      <c r="B4" s="37"/>
      <c r="C4" s="38"/>
      <c r="D4" s="38"/>
      <c r="E4" s="38"/>
      <c r="F4" s="38"/>
      <c r="G4" s="38"/>
    </row>
    <row r="5" spans="2:7" s="2" customFormat="1" ht="19.5" customHeight="1" x14ac:dyDescent="0.25">
      <c r="B5" s="9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</row>
    <row r="6" spans="2:7" s="25" customFormat="1" x14ac:dyDescent="0.25">
      <c r="B6" s="23">
        <v>1</v>
      </c>
      <c r="C6" s="24" t="s">
        <v>18</v>
      </c>
      <c r="D6" s="30"/>
      <c r="E6" s="30"/>
      <c r="F6" s="31"/>
      <c r="G6" s="31"/>
    </row>
    <row r="7" spans="2:7" ht="30" x14ac:dyDescent="0.25">
      <c r="B7" s="18" t="s">
        <v>44</v>
      </c>
      <c r="C7" s="22" t="s">
        <v>14</v>
      </c>
      <c r="D7" s="18" t="s">
        <v>19</v>
      </c>
      <c r="E7" s="27">
        <v>46</v>
      </c>
      <c r="F7" s="13"/>
      <c r="G7" s="13">
        <f>ROUND(E7*F7,2)</f>
        <v>0</v>
      </c>
    </row>
    <row r="8" spans="2:7" x14ac:dyDescent="0.25">
      <c r="B8" s="18" t="s">
        <v>45</v>
      </c>
      <c r="C8" s="22" t="s">
        <v>20</v>
      </c>
      <c r="D8" s="18" t="s">
        <v>2</v>
      </c>
      <c r="E8" s="27">
        <v>94</v>
      </c>
      <c r="F8" s="13"/>
      <c r="G8" s="13">
        <f t="shared" ref="G8:G15" si="0">ROUND(E8*F8,2)</f>
        <v>0</v>
      </c>
    </row>
    <row r="9" spans="2:7" ht="45" x14ac:dyDescent="0.25">
      <c r="B9" s="18" t="s">
        <v>46</v>
      </c>
      <c r="C9" s="22" t="s">
        <v>47</v>
      </c>
      <c r="D9" s="18" t="s">
        <v>19</v>
      </c>
      <c r="E9" s="27">
        <v>170</v>
      </c>
      <c r="F9" s="13"/>
      <c r="G9" s="13">
        <f t="shared" si="0"/>
        <v>0</v>
      </c>
    </row>
    <row r="10" spans="2:7" ht="45" x14ac:dyDescent="0.25">
      <c r="B10" s="18" t="s">
        <v>48</v>
      </c>
      <c r="C10" s="22" t="s">
        <v>49</v>
      </c>
      <c r="D10" s="18" t="s">
        <v>19</v>
      </c>
      <c r="E10" s="27">
        <v>14</v>
      </c>
      <c r="F10" s="13"/>
      <c r="G10" s="13">
        <f t="shared" si="0"/>
        <v>0</v>
      </c>
    </row>
    <row r="11" spans="2:7" ht="30" x14ac:dyDescent="0.25">
      <c r="B11" s="18" t="s">
        <v>50</v>
      </c>
      <c r="C11" s="22" t="s">
        <v>21</v>
      </c>
      <c r="D11" s="18" t="s">
        <v>2</v>
      </c>
      <c r="E11" s="27">
        <v>92</v>
      </c>
      <c r="F11" s="13"/>
      <c r="G11" s="13">
        <f t="shared" si="0"/>
        <v>0</v>
      </c>
    </row>
    <row r="12" spans="2:7" x14ac:dyDescent="0.25">
      <c r="B12" s="18" t="s">
        <v>51</v>
      </c>
      <c r="C12" s="22" t="s">
        <v>52</v>
      </c>
      <c r="D12" s="18" t="s">
        <v>2</v>
      </c>
      <c r="E12" s="27">
        <v>130</v>
      </c>
      <c r="F12" s="13"/>
      <c r="G12" s="13">
        <f t="shared" si="0"/>
        <v>0</v>
      </c>
    </row>
    <row r="13" spans="2:7" x14ac:dyDescent="0.25">
      <c r="B13" s="18" t="s">
        <v>53</v>
      </c>
      <c r="C13" s="22" t="s">
        <v>54</v>
      </c>
      <c r="D13" s="18" t="s">
        <v>23</v>
      </c>
      <c r="E13" s="27">
        <v>6.44</v>
      </c>
      <c r="F13" s="13"/>
      <c r="G13" s="13">
        <f t="shared" si="0"/>
        <v>0</v>
      </c>
    </row>
    <row r="14" spans="2:7" ht="30" x14ac:dyDescent="0.25">
      <c r="B14" s="18" t="s">
        <v>55</v>
      </c>
      <c r="C14" s="22" t="s">
        <v>22</v>
      </c>
      <c r="D14" s="18" t="s">
        <v>2</v>
      </c>
      <c r="E14" s="27">
        <v>92</v>
      </c>
      <c r="F14" s="13"/>
      <c r="G14" s="13">
        <f t="shared" si="0"/>
        <v>0</v>
      </c>
    </row>
    <row r="15" spans="2:7" ht="30" x14ac:dyDescent="0.25">
      <c r="B15" s="18" t="s">
        <v>56</v>
      </c>
      <c r="C15" s="22" t="s">
        <v>24</v>
      </c>
      <c r="D15" s="18" t="s">
        <v>23</v>
      </c>
      <c r="E15" s="27">
        <v>30.54</v>
      </c>
      <c r="F15" s="13"/>
      <c r="G15" s="13">
        <f t="shared" si="0"/>
        <v>0</v>
      </c>
    </row>
    <row r="16" spans="2:7" s="25" customFormat="1" x14ac:dyDescent="0.25">
      <c r="B16" s="23"/>
      <c r="C16" s="24" t="s">
        <v>25</v>
      </c>
      <c r="D16" s="23"/>
      <c r="E16" s="27"/>
      <c r="F16" s="17"/>
      <c r="G16" s="28">
        <f>SUM(G7:G15)</f>
        <v>0</v>
      </c>
    </row>
    <row r="17" spans="2:7" s="25" customFormat="1" x14ac:dyDescent="0.25">
      <c r="B17" s="23">
        <v>2</v>
      </c>
      <c r="C17" s="24" t="s">
        <v>26</v>
      </c>
      <c r="D17" s="23"/>
      <c r="E17" s="27"/>
      <c r="F17" s="13"/>
      <c r="G17" s="13"/>
    </row>
    <row r="18" spans="2:7" ht="45" x14ac:dyDescent="0.25">
      <c r="B18" s="18" t="s">
        <v>57</v>
      </c>
      <c r="C18" s="22" t="s">
        <v>27</v>
      </c>
      <c r="D18" s="18" t="s">
        <v>23</v>
      </c>
      <c r="E18" s="27">
        <v>33.119999999999997</v>
      </c>
      <c r="F18" s="13"/>
      <c r="G18" s="13">
        <f t="shared" ref="G18" si="1">ROUND(E18*F18,2)</f>
        <v>0</v>
      </c>
    </row>
    <row r="19" spans="2:7" s="25" customFormat="1" x14ac:dyDescent="0.25">
      <c r="B19" s="23"/>
      <c r="C19" s="24" t="s">
        <v>28</v>
      </c>
      <c r="D19" s="23"/>
      <c r="E19" s="27"/>
      <c r="F19" s="17"/>
      <c r="G19" s="28">
        <f>SUM(G18)</f>
        <v>0</v>
      </c>
    </row>
    <row r="20" spans="2:7" s="25" customFormat="1" x14ac:dyDescent="0.25">
      <c r="B20" s="23">
        <v>3</v>
      </c>
      <c r="C20" s="24" t="s">
        <v>29</v>
      </c>
      <c r="D20" s="23"/>
      <c r="E20" s="27"/>
      <c r="F20" s="17"/>
      <c r="G20" s="13"/>
    </row>
    <row r="21" spans="2:7" ht="30" x14ac:dyDescent="0.25">
      <c r="B21" s="18" t="s">
        <v>58</v>
      </c>
      <c r="C21" s="22" t="s">
        <v>30</v>
      </c>
      <c r="D21" s="18" t="s">
        <v>19</v>
      </c>
      <c r="E21" s="27">
        <v>184</v>
      </c>
      <c r="F21" s="17"/>
      <c r="G21" s="13">
        <f t="shared" ref="G21:G28" si="2">ROUND(E21*F21,2)</f>
        <v>0</v>
      </c>
    </row>
    <row r="22" spans="2:7" ht="30" x14ac:dyDescent="0.25">
      <c r="B22" s="18" t="s">
        <v>59</v>
      </c>
      <c r="C22" s="22" t="s">
        <v>31</v>
      </c>
      <c r="D22" s="18" t="s">
        <v>19</v>
      </c>
      <c r="E22" s="27">
        <v>184</v>
      </c>
      <c r="F22" s="17"/>
      <c r="G22" s="13">
        <f t="shared" si="2"/>
        <v>0</v>
      </c>
    </row>
    <row r="23" spans="2:7" ht="30" x14ac:dyDescent="0.25">
      <c r="B23" s="18" t="s">
        <v>60</v>
      </c>
      <c r="C23" s="22" t="s">
        <v>10</v>
      </c>
      <c r="D23" s="18" t="s">
        <v>19</v>
      </c>
      <c r="E23" s="27">
        <v>184</v>
      </c>
      <c r="F23" s="17"/>
      <c r="G23" s="13">
        <f t="shared" si="2"/>
        <v>0</v>
      </c>
    </row>
    <row r="24" spans="2:7" s="25" customFormat="1" x14ac:dyDescent="0.25">
      <c r="B24" s="23"/>
      <c r="C24" s="24" t="s">
        <v>32</v>
      </c>
      <c r="D24" s="23"/>
      <c r="E24" s="16"/>
      <c r="F24" s="12"/>
      <c r="G24" s="29">
        <f>SUM(G21:G23)</f>
        <v>0</v>
      </c>
    </row>
    <row r="25" spans="2:7" s="25" customFormat="1" x14ac:dyDescent="0.25">
      <c r="B25" s="23">
        <v>4</v>
      </c>
      <c r="C25" s="24" t="s">
        <v>33</v>
      </c>
      <c r="D25" s="23"/>
      <c r="E25" s="16"/>
      <c r="F25" s="12"/>
      <c r="G25" s="15"/>
    </row>
    <row r="26" spans="2:7" ht="30" x14ac:dyDescent="0.25">
      <c r="B26" s="18" t="s">
        <v>61</v>
      </c>
      <c r="C26" s="22" t="s">
        <v>13</v>
      </c>
      <c r="D26" s="18" t="s">
        <v>19</v>
      </c>
      <c r="E26" s="27">
        <v>46</v>
      </c>
      <c r="F26" s="17"/>
      <c r="G26" s="13">
        <f t="shared" si="2"/>
        <v>0</v>
      </c>
    </row>
    <row r="27" spans="2:7" x14ac:dyDescent="0.25">
      <c r="B27" s="18" t="s">
        <v>62</v>
      </c>
      <c r="C27" s="22" t="s">
        <v>12</v>
      </c>
      <c r="D27" s="18" t="s">
        <v>19</v>
      </c>
      <c r="E27" s="27">
        <v>46</v>
      </c>
      <c r="F27" s="17"/>
      <c r="G27" s="13">
        <f t="shared" si="2"/>
        <v>0</v>
      </c>
    </row>
    <row r="28" spans="2:7" x14ac:dyDescent="0.25">
      <c r="B28" s="18" t="s">
        <v>63</v>
      </c>
      <c r="C28" s="22" t="s">
        <v>34</v>
      </c>
      <c r="D28" s="18" t="s">
        <v>19</v>
      </c>
      <c r="E28" s="27">
        <v>46</v>
      </c>
      <c r="F28" s="17"/>
      <c r="G28" s="13">
        <f t="shared" si="2"/>
        <v>0</v>
      </c>
    </row>
    <row r="29" spans="2:7" s="25" customFormat="1" x14ac:dyDescent="0.25">
      <c r="B29" s="23"/>
      <c r="C29" s="24" t="s">
        <v>35</v>
      </c>
      <c r="D29" s="23"/>
      <c r="E29" s="27"/>
      <c r="F29" s="17"/>
      <c r="G29" s="28">
        <f>SUM(G26:G28)</f>
        <v>0</v>
      </c>
    </row>
    <row r="30" spans="2:7" s="25" customFormat="1" x14ac:dyDescent="0.25">
      <c r="B30" s="23">
        <v>5</v>
      </c>
      <c r="C30" s="24" t="s">
        <v>36</v>
      </c>
      <c r="D30" s="23"/>
      <c r="E30" s="27"/>
      <c r="F30" s="17"/>
      <c r="G30" s="13"/>
    </row>
    <row r="31" spans="2:7" ht="30" x14ac:dyDescent="0.25">
      <c r="B31" s="18" t="s">
        <v>64</v>
      </c>
      <c r="C31" s="22" t="s">
        <v>37</v>
      </c>
      <c r="D31" s="18" t="s">
        <v>19</v>
      </c>
      <c r="E31" s="27">
        <v>14</v>
      </c>
      <c r="F31" s="17"/>
      <c r="G31" s="13">
        <f t="shared" ref="G31:G37" si="3">ROUND(E31*F31,2)</f>
        <v>0</v>
      </c>
    </row>
    <row r="32" spans="2:7" ht="30" x14ac:dyDescent="0.25">
      <c r="B32" s="18" t="s">
        <v>65</v>
      </c>
      <c r="C32" s="22" t="s">
        <v>66</v>
      </c>
      <c r="D32" s="18" t="s">
        <v>19</v>
      </c>
      <c r="E32" s="27">
        <v>170</v>
      </c>
      <c r="F32" s="17"/>
      <c r="G32" s="13">
        <f t="shared" si="3"/>
        <v>0</v>
      </c>
    </row>
    <row r="33" spans="2:7" ht="30" x14ac:dyDescent="0.25">
      <c r="B33" s="18" t="s">
        <v>67</v>
      </c>
      <c r="C33" s="22" t="s">
        <v>38</v>
      </c>
      <c r="D33" s="18" t="s">
        <v>2</v>
      </c>
      <c r="E33" s="27">
        <v>85</v>
      </c>
      <c r="F33" s="17"/>
      <c r="G33" s="13">
        <f t="shared" si="3"/>
        <v>0</v>
      </c>
    </row>
    <row r="34" spans="2:7" ht="30" x14ac:dyDescent="0.25">
      <c r="B34" s="18" t="s">
        <v>68</v>
      </c>
      <c r="C34" s="22" t="s">
        <v>69</v>
      </c>
      <c r="D34" s="18" t="s">
        <v>2</v>
      </c>
      <c r="E34" s="27">
        <v>7</v>
      </c>
      <c r="F34" s="17"/>
      <c r="G34" s="13">
        <f t="shared" si="3"/>
        <v>0</v>
      </c>
    </row>
    <row r="35" spans="2:7" ht="28.5" customHeight="1" x14ac:dyDescent="0.25">
      <c r="B35" s="18" t="s">
        <v>70</v>
      </c>
      <c r="C35" s="22" t="s">
        <v>39</v>
      </c>
      <c r="D35" s="18" t="s">
        <v>2</v>
      </c>
      <c r="E35" s="27">
        <v>130</v>
      </c>
      <c r="F35" s="17"/>
      <c r="G35" s="13">
        <f t="shared" si="3"/>
        <v>0</v>
      </c>
    </row>
    <row r="36" spans="2:7" x14ac:dyDescent="0.25">
      <c r="B36" s="18" t="s">
        <v>71</v>
      </c>
      <c r="C36" s="22" t="s">
        <v>72</v>
      </c>
      <c r="D36" s="18" t="s">
        <v>23</v>
      </c>
      <c r="E36" s="27">
        <v>6.44</v>
      </c>
      <c r="F36" s="13"/>
      <c r="G36" s="13">
        <f t="shared" si="3"/>
        <v>0</v>
      </c>
    </row>
    <row r="37" spans="2:7" ht="30" x14ac:dyDescent="0.25">
      <c r="B37" s="18" t="s">
        <v>73</v>
      </c>
      <c r="C37" s="22" t="s">
        <v>40</v>
      </c>
      <c r="D37" s="18" t="s">
        <v>2</v>
      </c>
      <c r="E37" s="27">
        <v>92</v>
      </c>
      <c r="F37" s="13"/>
      <c r="G37" s="13">
        <f t="shared" si="3"/>
        <v>0</v>
      </c>
    </row>
    <row r="38" spans="2:7" s="25" customFormat="1" x14ac:dyDescent="0.25">
      <c r="B38" s="23"/>
      <c r="C38" s="24" t="s">
        <v>41</v>
      </c>
      <c r="D38" s="23"/>
      <c r="E38" s="27"/>
      <c r="F38" s="13"/>
      <c r="G38" s="28">
        <f>SUM(G31:G37)</f>
        <v>0</v>
      </c>
    </row>
    <row r="39" spans="2:7" s="26" customFormat="1" x14ac:dyDescent="0.25">
      <c r="B39" s="23">
        <v>6</v>
      </c>
      <c r="C39" s="24" t="s">
        <v>15</v>
      </c>
      <c r="D39" s="23"/>
      <c r="E39" s="27"/>
      <c r="F39" s="17"/>
      <c r="G39" s="13"/>
    </row>
    <row r="40" spans="2:7" s="3" customFormat="1" x14ac:dyDescent="0.25">
      <c r="B40" s="18" t="s">
        <v>74</v>
      </c>
      <c r="C40" s="22" t="s">
        <v>42</v>
      </c>
      <c r="D40" s="18" t="s">
        <v>16</v>
      </c>
      <c r="E40" s="27">
        <v>4</v>
      </c>
      <c r="F40" s="13"/>
      <c r="G40" s="13">
        <f t="shared" ref="G40:G45" si="4">ROUND(E40*F40,2)</f>
        <v>0</v>
      </c>
    </row>
    <row r="41" spans="2:7" s="3" customFormat="1" x14ac:dyDescent="0.25">
      <c r="B41" s="18" t="s">
        <v>75</v>
      </c>
      <c r="C41" s="22" t="s">
        <v>76</v>
      </c>
      <c r="D41" s="18" t="s">
        <v>16</v>
      </c>
      <c r="E41" s="27">
        <v>1</v>
      </c>
      <c r="F41" s="13"/>
      <c r="G41" s="13">
        <f t="shared" si="4"/>
        <v>0</v>
      </c>
    </row>
    <row r="42" spans="2:7" x14ac:dyDescent="0.25">
      <c r="B42" s="18" t="s">
        <v>77</v>
      </c>
      <c r="C42" s="22" t="s">
        <v>78</v>
      </c>
      <c r="D42" s="18" t="s">
        <v>16</v>
      </c>
      <c r="E42" s="27">
        <v>2</v>
      </c>
      <c r="F42" s="13"/>
      <c r="G42" s="13">
        <f t="shared" si="4"/>
        <v>0</v>
      </c>
    </row>
    <row r="43" spans="2:7" x14ac:dyDescent="0.25">
      <c r="B43" s="18" t="s">
        <v>79</v>
      </c>
      <c r="C43" s="22" t="s">
        <v>17</v>
      </c>
      <c r="D43" s="18" t="s">
        <v>16</v>
      </c>
      <c r="E43" s="27">
        <v>1</v>
      </c>
      <c r="F43" s="17"/>
      <c r="G43" s="13">
        <f t="shared" si="4"/>
        <v>0</v>
      </c>
    </row>
    <row r="44" spans="2:7" ht="45" x14ac:dyDescent="0.25">
      <c r="B44" s="18" t="s">
        <v>80</v>
      </c>
      <c r="C44" s="22" t="s">
        <v>81</v>
      </c>
      <c r="D44" s="18" t="s">
        <v>23</v>
      </c>
      <c r="E44" s="27">
        <v>13.5</v>
      </c>
      <c r="F44" s="14"/>
      <c r="G44" s="13">
        <f t="shared" si="4"/>
        <v>0</v>
      </c>
    </row>
    <row r="45" spans="2:7" ht="30" x14ac:dyDescent="0.25">
      <c r="B45" s="18" t="s">
        <v>82</v>
      </c>
      <c r="C45" s="22" t="s">
        <v>83</v>
      </c>
      <c r="D45" s="18" t="s">
        <v>19</v>
      </c>
      <c r="E45" s="27">
        <v>90</v>
      </c>
      <c r="F45" s="13"/>
      <c r="G45" s="13">
        <f t="shared" si="4"/>
        <v>0</v>
      </c>
    </row>
    <row r="46" spans="2:7" s="25" customFormat="1" x14ac:dyDescent="0.25">
      <c r="B46" s="23"/>
      <c r="C46" s="24" t="s">
        <v>43</v>
      </c>
      <c r="D46" s="23"/>
      <c r="E46" s="27"/>
      <c r="F46" s="14"/>
      <c r="G46" s="28">
        <f>SUM(G40:G45)</f>
        <v>0</v>
      </c>
    </row>
    <row r="47" spans="2:7" x14ac:dyDescent="0.25">
      <c r="B47" s="32" t="s">
        <v>3</v>
      </c>
      <c r="C47" s="32"/>
      <c r="D47" s="32"/>
      <c r="E47" s="32"/>
      <c r="F47" s="32"/>
      <c r="G47" s="4">
        <f>G16+G19+G24+G29+G38+G46</f>
        <v>0</v>
      </c>
    </row>
    <row r="48" spans="2:7" x14ac:dyDescent="0.25">
      <c r="B48" s="32" t="s">
        <v>4</v>
      </c>
      <c r="C48" s="32"/>
      <c r="D48" s="32"/>
      <c r="E48" s="32"/>
      <c r="F48" s="32"/>
      <c r="G48" s="4">
        <f>0.23*G47</f>
        <v>0</v>
      </c>
    </row>
    <row r="49" spans="2:7" x14ac:dyDescent="0.25">
      <c r="B49" s="32" t="s">
        <v>5</v>
      </c>
      <c r="C49" s="32"/>
      <c r="D49" s="32"/>
      <c r="E49" s="32"/>
      <c r="F49" s="32"/>
      <c r="G49" s="5">
        <f>SUM(G47:G48)</f>
        <v>0</v>
      </c>
    </row>
    <row r="50" spans="2:7" x14ac:dyDescent="0.25">
      <c r="C50" s="19"/>
      <c r="D50" s="8"/>
      <c r="E50" s="8"/>
    </row>
    <row r="51" spans="2:7" x14ac:dyDescent="0.25">
      <c r="C51" s="19"/>
      <c r="D51" s="8"/>
      <c r="E51" s="8"/>
    </row>
    <row r="52" spans="2:7" x14ac:dyDescent="0.25">
      <c r="C52" s="19"/>
      <c r="D52" s="8"/>
      <c r="E52" s="8"/>
    </row>
  </sheetData>
  <mergeCells count="11">
    <mergeCell ref="B47:F47"/>
    <mergeCell ref="B48:F48"/>
    <mergeCell ref="B49:F49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7:J46"/>
  <sheetViews>
    <sheetView workbookViewId="0">
      <selection activeCell="O4" sqref="O4"/>
    </sheetView>
  </sheetViews>
  <sheetFormatPr defaultRowHeight="15" x14ac:dyDescent="0.25"/>
  <cols>
    <col min="4" max="4" width="125.28515625" customWidth="1"/>
  </cols>
  <sheetData>
    <row r="7" spans="8:10" x14ac:dyDescent="0.25">
      <c r="H7" s="10"/>
    </row>
    <row r="8" spans="8:10" x14ac:dyDescent="0.25">
      <c r="J8" s="10"/>
    </row>
    <row r="9" spans="8:10" x14ac:dyDescent="0.25">
      <c r="H9" s="10"/>
    </row>
    <row r="11" spans="8:10" x14ac:dyDescent="0.25">
      <c r="H11" s="10"/>
    </row>
    <row r="13" spans="8:10" x14ac:dyDescent="0.25">
      <c r="H13" s="10"/>
      <c r="J13" s="10"/>
    </row>
    <row r="14" spans="8:10" x14ac:dyDescent="0.25">
      <c r="H14" s="10"/>
      <c r="J14" s="10"/>
    </row>
    <row r="15" spans="8:10" x14ac:dyDescent="0.25">
      <c r="H15" s="10"/>
      <c r="J15" s="10"/>
    </row>
    <row r="16" spans="8:10" x14ac:dyDescent="0.25">
      <c r="H16" s="10"/>
    </row>
    <row r="17" spans="8:10" x14ac:dyDescent="0.25">
      <c r="J17" s="10"/>
    </row>
    <row r="18" spans="8:10" x14ac:dyDescent="0.25">
      <c r="H18" s="10"/>
      <c r="J18" s="10"/>
    </row>
    <row r="19" spans="8:10" x14ac:dyDescent="0.25">
      <c r="H19" s="10"/>
    </row>
    <row r="21" spans="8:10" x14ac:dyDescent="0.25">
      <c r="H21" s="10"/>
      <c r="J21" s="10"/>
    </row>
    <row r="22" spans="8:10" x14ac:dyDescent="0.25">
      <c r="H22" s="10"/>
    </row>
    <row r="23" spans="8:10" x14ac:dyDescent="0.25">
      <c r="H23" s="10"/>
      <c r="J23" s="10"/>
    </row>
    <row r="24" spans="8:10" x14ac:dyDescent="0.25">
      <c r="H24" s="10"/>
    </row>
    <row r="25" spans="8:10" x14ac:dyDescent="0.25">
      <c r="J25" s="10"/>
    </row>
    <row r="26" spans="8:10" x14ac:dyDescent="0.25">
      <c r="H26" s="10"/>
    </row>
    <row r="28" spans="8:10" x14ac:dyDescent="0.25">
      <c r="J28" s="10"/>
    </row>
    <row r="29" spans="8:10" x14ac:dyDescent="0.25">
      <c r="H29" s="10"/>
    </row>
    <row r="30" spans="8:10" x14ac:dyDescent="0.25">
      <c r="J30" s="10"/>
    </row>
    <row r="31" spans="8:10" x14ac:dyDescent="0.25">
      <c r="H31" s="10"/>
      <c r="J31" s="10"/>
    </row>
    <row r="32" spans="8:10" x14ac:dyDescent="0.25">
      <c r="H32" s="10"/>
      <c r="J32" s="10"/>
    </row>
    <row r="33" spans="8:10" x14ac:dyDescent="0.25">
      <c r="H33" s="10"/>
      <c r="J33" s="10"/>
    </row>
    <row r="34" spans="8:10" x14ac:dyDescent="0.25">
      <c r="J34" s="10"/>
    </row>
    <row r="35" spans="8:10" x14ac:dyDescent="0.25">
      <c r="H35" s="10"/>
      <c r="J35" s="10"/>
    </row>
    <row r="36" spans="8:10" x14ac:dyDescent="0.25">
      <c r="H36" s="10"/>
    </row>
    <row r="37" spans="8:10" x14ac:dyDescent="0.25">
      <c r="H37" s="10"/>
    </row>
    <row r="38" spans="8:10" x14ac:dyDescent="0.25">
      <c r="H38" s="10"/>
    </row>
    <row r="39" spans="8:10" x14ac:dyDescent="0.25">
      <c r="J39" s="10"/>
    </row>
    <row r="40" spans="8:10" x14ac:dyDescent="0.25">
      <c r="H40" s="10"/>
    </row>
    <row r="44" spans="8:10" x14ac:dyDescent="0.25">
      <c r="H44" s="10"/>
    </row>
    <row r="46" spans="8:10" x14ac:dyDescent="0.25">
      <c r="H4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2022-04-05T07:09:54Z</cp:lastPrinted>
  <dcterms:created xsi:type="dcterms:W3CDTF">2018-04-08T22:27:39Z</dcterms:created>
  <dcterms:modified xsi:type="dcterms:W3CDTF">2023-03-01T13:29:29Z</dcterms:modified>
</cp:coreProperties>
</file>