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\DZ\Zamówienia publiczne dla wydziałów\UD dawne TU\63 Wyspiańskiego\"/>
    </mc:Choice>
  </mc:AlternateContent>
  <bookViews>
    <workbookView xWindow="120" yWindow="150" windowWidth="21480" windowHeight="978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F56" i="1" l="1"/>
  <c r="F55" i="1"/>
  <c r="F47" i="1"/>
  <c r="F48" i="1"/>
  <c r="F49" i="1"/>
  <c r="F50" i="1"/>
  <c r="F51" i="1"/>
  <c r="F52" i="1"/>
  <c r="F46" i="1"/>
  <c r="F53" i="1" s="1"/>
  <c r="F34" i="1"/>
  <c r="F35" i="1"/>
  <c r="F36" i="1"/>
  <c r="F37" i="1"/>
  <c r="F38" i="1"/>
  <c r="F39" i="1"/>
  <c r="F40" i="1"/>
  <c r="F41" i="1"/>
  <c r="F42" i="1"/>
  <c r="F43" i="1"/>
  <c r="F33" i="1"/>
  <c r="F44" i="1" s="1"/>
  <c r="F28" i="1"/>
  <c r="F29" i="1"/>
  <c r="F30" i="1"/>
  <c r="F27" i="1"/>
  <c r="F31" i="1" s="1"/>
  <c r="F21" i="1"/>
  <c r="F22" i="1"/>
  <c r="F23" i="1"/>
  <c r="F24" i="1"/>
  <c r="F20" i="1"/>
  <c r="F25" i="1" s="1"/>
  <c r="F17" i="1"/>
  <c r="F18" i="1" s="1"/>
  <c r="F6" i="1"/>
  <c r="F7" i="1"/>
  <c r="F8" i="1"/>
  <c r="F9" i="1"/>
  <c r="F10" i="1"/>
  <c r="F11" i="1"/>
  <c r="F12" i="1"/>
  <c r="F13" i="1"/>
  <c r="F14" i="1"/>
  <c r="F5" i="1"/>
  <c r="F15" i="1" s="1"/>
  <c r="F54" i="1" l="1"/>
</calcChain>
</file>

<file path=xl/sharedStrings.xml><?xml version="1.0" encoding="utf-8"?>
<sst xmlns="http://schemas.openxmlformats.org/spreadsheetml/2006/main" count="137" uniqueCount="104">
  <si>
    <t>Lp.</t>
  </si>
  <si>
    <t>Ilość</t>
  </si>
  <si>
    <t>Wartość</t>
  </si>
  <si>
    <t>PRZEDMIAR OFERTA</t>
  </si>
  <si>
    <t>m2</t>
  </si>
  <si>
    <t>m</t>
  </si>
  <si>
    <t>m3</t>
  </si>
  <si>
    <t>PODBUDOWY</t>
  </si>
  <si>
    <t>Ręczne profilowanie i zagęszczenie podłoża pod warstwy konstrukcyjne nawierzchni w gruncie kat. III-IV</t>
  </si>
  <si>
    <t>ELEMENTY ULIC</t>
  </si>
  <si>
    <t>Ława pod krawężniki betonowa z oporem</t>
  </si>
  <si>
    <t>ROBOTY INNE</t>
  </si>
  <si>
    <t>szt.</t>
  </si>
  <si>
    <t>Skropienie nawierzchni drogowej asfaltem</t>
  </si>
  <si>
    <t>Razem dział: PODBUDOWY</t>
  </si>
  <si>
    <t>Nawierzchnia z mieszanek mineralno-bitumicznych grysowych - warstwa ścieralna asfaltowa - grubość po zagęszcz. 5 cm</t>
  </si>
  <si>
    <t>Razem dział: ELEMENTY ULIC</t>
  </si>
  <si>
    <t>Razem dział: ROBOTY INNE</t>
  </si>
  <si>
    <t>Wartość netto</t>
  </si>
  <si>
    <t>Wartość brutto</t>
  </si>
  <si>
    <t>Opis</t>
  </si>
  <si>
    <t>Jedn.obm.</t>
  </si>
  <si>
    <t>Cena jedn.</t>
  </si>
  <si>
    <t>VAT %</t>
  </si>
  <si>
    <t>ROBOTY ROZBIÓRKOWE</t>
  </si>
  <si>
    <t>Razem dział: ROBOTY ROZBIÓRKOWE</t>
  </si>
  <si>
    <t>Roboty budowlane w strefie płatnego parkowania polegające na wymianie nawierzchni chodnika w ul. Wyspiańskiego  
(od ul. Matejki do ul. Głogowskiej - obie strony) w Poznaniu</t>
  </si>
  <si>
    <t>1 d.1</t>
  </si>
  <si>
    <t>Mechaniczne rozebranie nawierzchni z mieszanek mineralno-bitumicznych o grubości 5 cm</t>
  </si>
  <si>
    <t>2 d.1</t>
  </si>
  <si>
    <t>Rozebranie chodników, wysepek przystankowych i przejść dla pieszych z płyt betonowych 50x50x7 cm na podsypce cementowo-piaskowej - wywóz</t>
  </si>
  <si>
    <t>3 d.1</t>
  </si>
  <si>
    <t>Mechaniczne rozebranie nawierzchni z kostki kamiennej nieregularnej o wysokości 8 cm na podsypce cementowo-piaskowej - (kostka kamienna balaztowa) odzysk</t>
  </si>
  <si>
    <t>4 d.1</t>
  </si>
  <si>
    <t>Mechaniczne rozebranie nawierzchni z kostki kamiennej nieregularnej o wysokości 6 cm na podsypce cementowo-piaskowej - (kostka kamienna mozaika) odzysk</t>
  </si>
  <si>
    <t>5 d.1</t>
  </si>
  <si>
    <t>Rozebranie nawierzchni z płyt typu infua na podsypce cementowo-piaskowej - do ponownego wbudowania</t>
  </si>
  <si>
    <t>6 d.1</t>
  </si>
  <si>
    <t>Mechaniczne rozebranie podbudowy z kruszywa kamiennego tłucznia o grubości 10 cm</t>
  </si>
  <si>
    <t>7 d.1</t>
  </si>
  <si>
    <t>Rozebranie obrzeży 8x30 cm na podsypce piaskowej - wywóz</t>
  </si>
  <si>
    <t>8 d.1</t>
  </si>
  <si>
    <t>Rozebranie krawężników kamiennych 20x35 cm na podsypce cementowo-piaskowej - odzysk</t>
  </si>
  <si>
    <t>9 d.1</t>
  </si>
  <si>
    <t>Rozebranie ław pod krawężniki z betonu</t>
  </si>
  <si>
    <t>10 d.1</t>
  </si>
  <si>
    <t>ROBOTY ZIEMNE</t>
  </si>
  <si>
    <t>11 d.2</t>
  </si>
  <si>
    <t>Roboty ziemne wykon.koparkami podsiębiernymi o poj.łyżki 0.40 m3 w gr.kat.III z transp.urobku samochod.samowyładowczymi</t>
  </si>
  <si>
    <t>Razem dział: ROBOTY ZIEMNE</t>
  </si>
  <si>
    <t>12 d.3</t>
  </si>
  <si>
    <t>13 d.3</t>
  </si>
  <si>
    <t>Nawierzchnia z tłucznia kamiennego - warstwa górna z tłucznia - grubość po zagęszczeniu 20 cm</t>
  </si>
  <si>
    <t>14 d.3</t>
  </si>
  <si>
    <t>Nawierzchnia z tłucznia kamiennego - warstwa górna z tłucznia - grubość po zagęszczeniu 20 cm - zjazdy</t>
  </si>
  <si>
    <t>15 d.3</t>
  </si>
  <si>
    <t>Mechaniczne czyszczenie nawierzchni drogowej ulepszonej (bitum)</t>
  </si>
  <si>
    <t>16 d.3</t>
  </si>
  <si>
    <t>NAWIERZCHNIE</t>
  </si>
  <si>
    <t>17 d.4</t>
  </si>
  <si>
    <t>Roboty remontowe - frezowanie nawierzchni bitumicznej o gr. 5 cm z wywozem materiału z rozbiórki</t>
  </si>
  <si>
    <t>18 d.4</t>
  </si>
  <si>
    <t>Wywiezienie materiału pofrezowego z terenu rozbiórki na magazyn ZDM ul. Energetyczna 4</t>
  </si>
  <si>
    <t>19 d.4</t>
  </si>
  <si>
    <t>20 d.4</t>
  </si>
  <si>
    <t>Wjazdy do bram z kostki kamiennej nieregularnej 9/11 cm na podsypce cementowo-piaskowej z wypełnieniem spoin zaprawą cementową - materiał z odzysku</t>
  </si>
  <si>
    <t>Razem dział: NAWIERZCHNIE</t>
  </si>
  <si>
    <t>21 d.5</t>
  </si>
  <si>
    <t>22 d.5</t>
  </si>
  <si>
    <t>Krawężniki betonowe przystankowe systemowe 43,5x33x30cm</t>
  </si>
  <si>
    <t>23 d.5</t>
  </si>
  <si>
    <t>Krawężniki kamienne wystające o wymiarach 20x35 cm na podsypce cementowo-piaskowej - matriał z rozbiórki</t>
  </si>
  <si>
    <t>24 d.5</t>
  </si>
  <si>
    <t>Ława pod obrzeża betonowa z oporem</t>
  </si>
  <si>
    <t>25 d.5</t>
  </si>
  <si>
    <t>Obrzeża betonowe o wymiarach 30x8 cm na podsypce cementowo-piaskowej z wypełnieniem spoin zaprawą cementową</t>
  </si>
  <si>
    <t>26 d.5</t>
  </si>
  <si>
    <t>Chodniki z kostki kamiennej o wysokości 9/11 cm na podsypce cem piaskowej z wypełnieniem spoin zaprawą cementową - pas kompensacyjny , materiał z magazynu ZDM</t>
  </si>
  <si>
    <t>27 d.5</t>
  </si>
  <si>
    <t>Chodniki z kostki kamiennej mozaika na podsypce cem piaskowej z wypełnieniem spoin zaprawą cementową - materiał z magazynu ZDM</t>
  </si>
  <si>
    <t>28 d.5</t>
  </si>
  <si>
    <t>Chodniki z płyt betonowych 50x50x7 cm na podsypce piaskowej z wypełnieniem spoin zaprawą cementową</t>
  </si>
  <si>
    <t>29 d.5</t>
  </si>
  <si>
    <t>Montaż płyt typu infua na posypce cem piaskowej - materiał z magazynu ZDM</t>
  </si>
  <si>
    <t>30 d.5</t>
  </si>
  <si>
    <t>Faktury integracyjne - pola uwagi z płyt betonowych z betonu polimeryzoanego 30x30x8 cm - kolor żóty oraz elementy naprawadzające z płyt betonowych 30x30x8 cm - koloru białego na podsypce cem-piaskowej</t>
  </si>
  <si>
    <t>31 d.5</t>
  </si>
  <si>
    <t>Transport koski kammiennej 9/11, mozaiki oraz płytek typu infua z bazy ZDM ul. Energetyczna 4 do miejsca wbudowania</t>
  </si>
  <si>
    <t>t</t>
  </si>
  <si>
    <t>32 d.6</t>
  </si>
  <si>
    <t>Regulacja pionowa studzienek dla zaworów wodociągowych i gazowych</t>
  </si>
  <si>
    <t>33 d.6</t>
  </si>
  <si>
    <t>Regulacja pionowa studzienek dla studzienek telefonicznych</t>
  </si>
  <si>
    <t>34 d.6</t>
  </si>
  <si>
    <t>Regulacja pionowa studzienek dla kratek ściekowych ulicznych</t>
  </si>
  <si>
    <t>35 d.6</t>
  </si>
  <si>
    <t>Regulacja pionowa kratek -  świetliki</t>
  </si>
  <si>
    <t>36 d.6</t>
  </si>
  <si>
    <t>Ręczne malowanie linii segregacyjnych i krawędziowych ciągłych na jezdni farbą chlorokauczukową - kolor niebieski</t>
  </si>
  <si>
    <t>37 d.6</t>
  </si>
  <si>
    <t>Ręczne malowanie linii na skrzyżowaniach i przejściach dla pieszych farbą chlorokauczukową - kolor biały</t>
  </si>
  <si>
    <t>38 d.6</t>
  </si>
  <si>
    <t>Demontaż i montaż słupków do znaków</t>
  </si>
  <si>
    <t>Wywiezienie gruzu z terenu rozbiórki przy mechanicznym załadowaniu i wyładowaniu samochodem samowyładowczym - odległość określi Oferent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</si>
</sst>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z_ł_-;\-* #,##0.00\ _z_ł_-;_-* &quot;-&quot;??\ _z_ł_-;_-@_-"/>
  </numFmts>
  <fonts count="3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u/>
      <sz val="11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top"/>
    </xf>
    <xf numFmtId="43" fontId="1" fillId="0" borderId="1" xfId="0" applyNumberFormat="1" applyFont="1" applyBorder="1" applyAlignment="1">
      <alignment horizontal="center" vertical="center"/>
    </xf>
    <xf numFmtId="43" fontId="1" fillId="0" borderId="3" xfId="0" applyNumberFormat="1" applyFont="1" applyBorder="1" applyAlignment="1">
      <alignment horizontal="center" vertical="center"/>
    </xf>
    <xf numFmtId="43" fontId="0" fillId="0" borderId="1" xfId="0" applyNumberFormat="1" applyBorder="1" applyAlignment="1">
      <alignment horizontal="center" vertical="center"/>
    </xf>
    <xf numFmtId="43" fontId="0" fillId="0" borderId="3" xfId="0" applyNumberFormat="1" applyBorder="1" applyAlignment="1">
      <alignment horizontal="center" vertical="center"/>
    </xf>
    <xf numFmtId="43" fontId="1" fillId="0" borderId="8" xfId="0" applyNumberFormat="1" applyFont="1" applyBorder="1" applyAlignment="1">
      <alignment horizontal="center" vertical="center"/>
    </xf>
    <xf numFmtId="43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43" fontId="1" fillId="0" borderId="5" xfId="0" applyNumberFormat="1" applyFont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2" fontId="1" fillId="3" borderId="24" xfId="0" applyNumberFormat="1" applyFont="1" applyFill="1" applyBorder="1" applyAlignment="1">
      <alignment horizontal="center" vertical="center"/>
    </xf>
    <xf numFmtId="2" fontId="1" fillId="3" borderId="25" xfId="0" applyNumberFormat="1" applyFont="1" applyFill="1" applyBorder="1" applyAlignment="1">
      <alignment horizontal="center" vertical="center"/>
    </xf>
    <xf numFmtId="2" fontId="1" fillId="3" borderId="14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3" fontId="1" fillId="3" borderId="3" xfId="0" applyNumberFormat="1" applyFont="1" applyFill="1" applyBorder="1" applyAlignment="1">
      <alignment horizontal="center" vertical="center"/>
    </xf>
    <xf numFmtId="43" fontId="1" fillId="3" borderId="9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right" vertical="center"/>
    </xf>
    <xf numFmtId="0" fontId="1" fillId="0" borderId="13" xfId="0" applyFont="1" applyFill="1" applyBorder="1" applyAlignment="1">
      <alignment horizontal="right" vertical="center"/>
    </xf>
    <xf numFmtId="0" fontId="1" fillId="0" borderId="17" xfId="0" applyFont="1" applyFill="1" applyBorder="1" applyAlignment="1">
      <alignment horizontal="right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right" vertical="center"/>
    </xf>
    <xf numFmtId="0" fontId="1" fillId="0" borderId="15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6" xfId="0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view="pageBreakPreview" topLeftCell="A37" zoomScaleNormal="100" zoomScaleSheetLayoutView="100" workbookViewId="0">
      <selection activeCell="F56" sqref="F56"/>
    </sheetView>
  </sheetViews>
  <sheetFormatPr defaultRowHeight="14.25"/>
  <cols>
    <col min="1" max="1" width="6.5" style="1" customWidth="1"/>
    <col min="2" max="2" width="60.875" style="9" customWidth="1"/>
    <col min="3" max="3" width="5.5" style="1" customWidth="1"/>
    <col min="4" max="4" width="11" style="1" bestFit="1" customWidth="1"/>
    <col min="5" max="5" width="9" style="1"/>
    <col min="6" max="6" width="18" style="1" customWidth="1"/>
  </cols>
  <sheetData>
    <row r="1" spans="1:6" ht="15.75" thickBot="1">
      <c r="A1" s="39" t="s">
        <v>3</v>
      </c>
      <c r="B1" s="40"/>
      <c r="C1" s="40"/>
      <c r="D1" s="40"/>
      <c r="E1" s="40"/>
      <c r="F1" s="41"/>
    </row>
    <row r="2" spans="1:6" ht="45" customHeight="1" thickBot="1">
      <c r="A2" s="36" t="s">
        <v>26</v>
      </c>
      <c r="B2" s="37"/>
      <c r="C2" s="37"/>
      <c r="D2" s="37"/>
      <c r="E2" s="37"/>
      <c r="F2" s="38"/>
    </row>
    <row r="3" spans="1:6" s="13" customFormat="1" ht="41.25" customHeight="1" thickBot="1">
      <c r="A3" s="24" t="s">
        <v>0</v>
      </c>
      <c r="B3" s="25" t="s">
        <v>20</v>
      </c>
      <c r="C3" s="25" t="s">
        <v>21</v>
      </c>
      <c r="D3" s="25" t="s">
        <v>1</v>
      </c>
      <c r="E3" s="25" t="s">
        <v>22</v>
      </c>
      <c r="F3" s="26" t="s">
        <v>2</v>
      </c>
    </row>
    <row r="4" spans="1:6" s="14" customFormat="1" ht="15">
      <c r="A4" s="30">
        <v>1</v>
      </c>
      <c r="B4" s="22" t="s">
        <v>24</v>
      </c>
      <c r="C4" s="21"/>
      <c r="D4" s="21"/>
      <c r="E4" s="23"/>
      <c r="F4" s="20"/>
    </row>
    <row r="5" spans="1:6" ht="28.5">
      <c r="A5" s="10" t="s">
        <v>27</v>
      </c>
      <c r="B5" s="6" t="s">
        <v>28</v>
      </c>
      <c r="C5" s="2" t="s">
        <v>4</v>
      </c>
      <c r="D5" s="17">
        <v>231</v>
      </c>
      <c r="E5" s="17"/>
      <c r="F5" s="18">
        <f>D5*E5</f>
        <v>0</v>
      </c>
    </row>
    <row r="6" spans="1:6" ht="42.75">
      <c r="A6" s="10" t="s">
        <v>29</v>
      </c>
      <c r="B6" s="6" t="s">
        <v>30</v>
      </c>
      <c r="C6" s="2" t="s">
        <v>4</v>
      </c>
      <c r="D6" s="17">
        <v>518</v>
      </c>
      <c r="E6" s="17"/>
      <c r="F6" s="18">
        <f t="shared" ref="F6:F14" si="0">D6*E6</f>
        <v>0</v>
      </c>
    </row>
    <row r="7" spans="1:6" ht="42.75">
      <c r="A7" s="10" t="s">
        <v>31</v>
      </c>
      <c r="B7" s="6" t="s">
        <v>32</v>
      </c>
      <c r="C7" s="2" t="s">
        <v>4</v>
      </c>
      <c r="D7" s="17">
        <v>70</v>
      </c>
      <c r="E7" s="17"/>
      <c r="F7" s="18">
        <f t="shared" si="0"/>
        <v>0</v>
      </c>
    </row>
    <row r="8" spans="1:6" ht="42.75">
      <c r="A8" s="10" t="s">
        <v>33</v>
      </c>
      <c r="B8" s="6" t="s">
        <v>34</v>
      </c>
      <c r="C8" s="2" t="s">
        <v>4</v>
      </c>
      <c r="D8" s="17">
        <v>121</v>
      </c>
      <c r="E8" s="17"/>
      <c r="F8" s="18">
        <f t="shared" si="0"/>
        <v>0</v>
      </c>
    </row>
    <row r="9" spans="1:6" ht="28.5">
      <c r="A9" s="10" t="s">
        <v>35</v>
      </c>
      <c r="B9" s="6" t="s">
        <v>36</v>
      </c>
      <c r="C9" s="2" t="s">
        <v>4</v>
      </c>
      <c r="D9" s="17">
        <v>100</v>
      </c>
      <c r="E9" s="17"/>
      <c r="F9" s="18">
        <f t="shared" si="0"/>
        <v>0</v>
      </c>
    </row>
    <row r="10" spans="1:6" ht="28.5">
      <c r="A10" s="10" t="s">
        <v>37</v>
      </c>
      <c r="B10" s="6" t="s">
        <v>38</v>
      </c>
      <c r="C10" s="2" t="s">
        <v>4</v>
      </c>
      <c r="D10" s="17">
        <v>231</v>
      </c>
      <c r="E10" s="17"/>
      <c r="F10" s="18">
        <f t="shared" si="0"/>
        <v>0</v>
      </c>
    </row>
    <row r="11" spans="1:6">
      <c r="A11" s="10" t="s">
        <v>39</v>
      </c>
      <c r="B11" s="6" t="s">
        <v>40</v>
      </c>
      <c r="C11" s="2" t="s">
        <v>5</v>
      </c>
      <c r="D11" s="17">
        <v>40</v>
      </c>
      <c r="E11" s="17"/>
      <c r="F11" s="18">
        <f t="shared" si="0"/>
        <v>0</v>
      </c>
    </row>
    <row r="12" spans="1:6" ht="28.5">
      <c r="A12" s="10" t="s">
        <v>41</v>
      </c>
      <c r="B12" s="6" t="s">
        <v>42</v>
      </c>
      <c r="C12" s="2" t="s">
        <v>5</v>
      </c>
      <c r="D12" s="17">
        <v>284</v>
      </c>
      <c r="E12" s="17"/>
      <c r="F12" s="18">
        <f t="shared" si="0"/>
        <v>0</v>
      </c>
    </row>
    <row r="13" spans="1:6">
      <c r="A13" s="10" t="s">
        <v>43</v>
      </c>
      <c r="B13" s="6" t="s">
        <v>44</v>
      </c>
      <c r="C13" s="2" t="s">
        <v>6</v>
      </c>
      <c r="D13" s="17">
        <v>19.88</v>
      </c>
      <c r="E13" s="17"/>
      <c r="F13" s="18">
        <f t="shared" si="0"/>
        <v>0</v>
      </c>
    </row>
    <row r="14" spans="1:6" ht="42.75">
      <c r="A14" s="10" t="s">
        <v>45</v>
      </c>
      <c r="B14" s="6" t="s">
        <v>103</v>
      </c>
      <c r="C14" s="2" t="s">
        <v>6</v>
      </c>
      <c r="D14" s="17">
        <v>91.75</v>
      </c>
      <c r="E14" s="17"/>
      <c r="F14" s="18">
        <f t="shared" si="0"/>
        <v>0</v>
      </c>
    </row>
    <row r="15" spans="1:6" s="4" customFormat="1" ht="15">
      <c r="A15" s="11"/>
      <c r="B15" s="7" t="s">
        <v>25</v>
      </c>
      <c r="C15" s="3"/>
      <c r="D15" s="15"/>
      <c r="E15" s="15"/>
      <c r="F15" s="31">
        <f>SUM(F5:F14)</f>
        <v>0</v>
      </c>
    </row>
    <row r="16" spans="1:6" s="4" customFormat="1" ht="15">
      <c r="A16" s="11">
        <v>2</v>
      </c>
      <c r="B16" s="7" t="s">
        <v>46</v>
      </c>
      <c r="C16" s="3"/>
      <c r="D16" s="15"/>
      <c r="E16" s="15"/>
      <c r="F16" s="16"/>
    </row>
    <row r="17" spans="1:6" ht="28.5">
      <c r="A17" s="10" t="s">
        <v>47</v>
      </c>
      <c r="B17" s="6" t="s">
        <v>48</v>
      </c>
      <c r="C17" s="2" t="s">
        <v>6</v>
      </c>
      <c r="D17" s="17">
        <v>107.62</v>
      </c>
      <c r="E17" s="17"/>
      <c r="F17" s="18">
        <f>D17*E17</f>
        <v>0</v>
      </c>
    </row>
    <row r="18" spans="1:6" s="4" customFormat="1" ht="15">
      <c r="A18" s="11"/>
      <c r="B18" s="7" t="s">
        <v>49</v>
      </c>
      <c r="C18" s="3"/>
      <c r="D18" s="15"/>
      <c r="E18" s="15"/>
      <c r="F18" s="31">
        <f>SUM(F17)</f>
        <v>0</v>
      </c>
    </row>
    <row r="19" spans="1:6" s="4" customFormat="1" ht="15">
      <c r="A19" s="11">
        <v>3</v>
      </c>
      <c r="B19" s="7" t="s">
        <v>7</v>
      </c>
      <c r="C19" s="3"/>
      <c r="D19" s="15"/>
      <c r="E19" s="15"/>
      <c r="F19" s="16"/>
    </row>
    <row r="20" spans="1:6" ht="28.5">
      <c r="A20" s="10" t="s">
        <v>50</v>
      </c>
      <c r="B20" s="6" t="s">
        <v>8</v>
      </c>
      <c r="C20" s="2" t="s">
        <v>4</v>
      </c>
      <c r="D20" s="17">
        <v>1186</v>
      </c>
      <c r="E20" s="17"/>
      <c r="F20" s="18">
        <f>D20*E20</f>
        <v>0</v>
      </c>
    </row>
    <row r="21" spans="1:6" ht="28.5">
      <c r="A21" s="10" t="s">
        <v>51</v>
      </c>
      <c r="B21" s="6" t="s">
        <v>52</v>
      </c>
      <c r="C21" s="2" t="s">
        <v>4</v>
      </c>
      <c r="D21" s="17">
        <v>1116</v>
      </c>
      <c r="E21" s="17"/>
      <c r="F21" s="18">
        <f t="shared" ref="F21:F24" si="1">D21*E21</f>
        <v>0</v>
      </c>
    </row>
    <row r="22" spans="1:6" ht="28.5">
      <c r="A22" s="10" t="s">
        <v>53</v>
      </c>
      <c r="B22" s="6" t="s">
        <v>54</v>
      </c>
      <c r="C22" s="2" t="s">
        <v>4</v>
      </c>
      <c r="D22" s="17">
        <v>70</v>
      </c>
      <c r="E22" s="17"/>
      <c r="F22" s="18">
        <f t="shared" si="1"/>
        <v>0</v>
      </c>
    </row>
    <row r="23" spans="1:6">
      <c r="A23" s="10" t="s">
        <v>55</v>
      </c>
      <c r="B23" s="6" t="s">
        <v>56</v>
      </c>
      <c r="C23" s="2" t="s">
        <v>4</v>
      </c>
      <c r="D23" s="17">
        <v>212</v>
      </c>
      <c r="E23" s="17"/>
      <c r="F23" s="18">
        <f t="shared" si="1"/>
        <v>0</v>
      </c>
    </row>
    <row r="24" spans="1:6">
      <c r="A24" s="10" t="s">
        <v>57</v>
      </c>
      <c r="B24" s="6" t="s">
        <v>13</v>
      </c>
      <c r="C24" s="2" t="s">
        <v>4</v>
      </c>
      <c r="D24" s="17">
        <v>212</v>
      </c>
      <c r="E24" s="17"/>
      <c r="F24" s="18">
        <f t="shared" si="1"/>
        <v>0</v>
      </c>
    </row>
    <row r="25" spans="1:6" s="4" customFormat="1" ht="15">
      <c r="A25" s="11"/>
      <c r="B25" s="7" t="s">
        <v>14</v>
      </c>
      <c r="C25" s="3"/>
      <c r="D25" s="15"/>
      <c r="E25" s="15"/>
      <c r="F25" s="31">
        <f>SUM(F20:F24)</f>
        <v>0</v>
      </c>
    </row>
    <row r="26" spans="1:6" s="4" customFormat="1" ht="15">
      <c r="A26" s="11">
        <v>4</v>
      </c>
      <c r="B26" s="7" t="s">
        <v>58</v>
      </c>
      <c r="C26" s="3"/>
      <c r="D26" s="15"/>
      <c r="E26" s="15"/>
      <c r="F26" s="16"/>
    </row>
    <row r="27" spans="1:6" ht="28.5">
      <c r="A27" s="10" t="s">
        <v>59</v>
      </c>
      <c r="B27" s="6" t="s">
        <v>60</v>
      </c>
      <c r="C27" s="2" t="s">
        <v>4</v>
      </c>
      <c r="D27" s="17">
        <v>212</v>
      </c>
      <c r="E27" s="17"/>
      <c r="F27" s="18">
        <f>D27*E27</f>
        <v>0</v>
      </c>
    </row>
    <row r="28" spans="1:6" ht="28.5">
      <c r="A28" s="10" t="s">
        <v>61</v>
      </c>
      <c r="B28" s="6" t="s">
        <v>62</v>
      </c>
      <c r="C28" s="2" t="s">
        <v>6</v>
      </c>
      <c r="D28" s="17">
        <v>10.6</v>
      </c>
      <c r="E28" s="17"/>
      <c r="F28" s="18">
        <f t="shared" ref="F28:F30" si="2">D28*E28</f>
        <v>0</v>
      </c>
    </row>
    <row r="29" spans="1:6" ht="28.5">
      <c r="A29" s="10" t="s">
        <v>63</v>
      </c>
      <c r="B29" s="6" t="s">
        <v>15</v>
      </c>
      <c r="C29" s="2" t="s">
        <v>4</v>
      </c>
      <c r="D29" s="17">
        <v>212</v>
      </c>
      <c r="E29" s="17"/>
      <c r="F29" s="18">
        <f t="shared" si="2"/>
        <v>0</v>
      </c>
    </row>
    <row r="30" spans="1:6" ht="42.75">
      <c r="A30" s="10" t="s">
        <v>64</v>
      </c>
      <c r="B30" s="6" t="s">
        <v>65</v>
      </c>
      <c r="C30" s="2" t="s">
        <v>4</v>
      </c>
      <c r="D30" s="17">
        <v>70</v>
      </c>
      <c r="E30" s="17"/>
      <c r="F30" s="18">
        <f t="shared" si="2"/>
        <v>0</v>
      </c>
    </row>
    <row r="31" spans="1:6" s="4" customFormat="1" ht="15">
      <c r="A31" s="11"/>
      <c r="B31" s="7" t="s">
        <v>66</v>
      </c>
      <c r="C31" s="3"/>
      <c r="D31" s="15"/>
      <c r="E31" s="15"/>
      <c r="F31" s="31">
        <f>SUM(F27:F30)</f>
        <v>0</v>
      </c>
    </row>
    <row r="32" spans="1:6" s="4" customFormat="1" ht="15">
      <c r="A32" s="11">
        <v>5</v>
      </c>
      <c r="B32" s="7" t="s">
        <v>9</v>
      </c>
      <c r="C32" s="3"/>
      <c r="D32" s="15"/>
      <c r="E32" s="15"/>
      <c r="F32" s="16"/>
    </row>
    <row r="33" spans="1:6">
      <c r="A33" s="10" t="s">
        <v>67</v>
      </c>
      <c r="B33" s="6" t="s">
        <v>10</v>
      </c>
      <c r="C33" s="2" t="s">
        <v>6</v>
      </c>
      <c r="D33" s="17">
        <v>21.28</v>
      </c>
      <c r="E33" s="17"/>
      <c r="F33" s="18">
        <f>D33*E33</f>
        <v>0</v>
      </c>
    </row>
    <row r="34" spans="1:6">
      <c r="A34" s="10" t="s">
        <v>68</v>
      </c>
      <c r="B34" s="6" t="s">
        <v>69</v>
      </c>
      <c r="C34" s="2" t="s">
        <v>5</v>
      </c>
      <c r="D34" s="17">
        <v>20</v>
      </c>
      <c r="E34" s="17"/>
      <c r="F34" s="18">
        <f t="shared" ref="F34:F43" si="3">D34*E34</f>
        <v>0</v>
      </c>
    </row>
    <row r="35" spans="1:6" ht="28.5">
      <c r="A35" s="10" t="s">
        <v>70</v>
      </c>
      <c r="B35" s="6" t="s">
        <v>71</v>
      </c>
      <c r="C35" s="2" t="s">
        <v>5</v>
      </c>
      <c r="D35" s="17">
        <v>284</v>
      </c>
      <c r="E35" s="17"/>
      <c r="F35" s="18">
        <f t="shared" si="3"/>
        <v>0</v>
      </c>
    </row>
    <row r="36" spans="1:6">
      <c r="A36" s="10" t="s">
        <v>72</v>
      </c>
      <c r="B36" s="6" t="s">
        <v>73</v>
      </c>
      <c r="C36" s="2" t="s">
        <v>6</v>
      </c>
      <c r="D36" s="17">
        <v>5.6</v>
      </c>
      <c r="E36" s="17"/>
      <c r="F36" s="18">
        <f t="shared" si="3"/>
        <v>0</v>
      </c>
    </row>
    <row r="37" spans="1:6" ht="28.5">
      <c r="A37" s="10" t="s">
        <v>74</v>
      </c>
      <c r="B37" s="6" t="s">
        <v>75</v>
      </c>
      <c r="C37" s="2" t="s">
        <v>5</v>
      </c>
      <c r="D37" s="17">
        <v>150</v>
      </c>
      <c r="E37" s="17"/>
      <c r="F37" s="18">
        <f t="shared" si="3"/>
        <v>0</v>
      </c>
    </row>
    <row r="38" spans="1:6" ht="42.75">
      <c r="A38" s="10" t="s">
        <v>76</v>
      </c>
      <c r="B38" s="6" t="s">
        <v>77</v>
      </c>
      <c r="C38" s="2" t="s">
        <v>4</v>
      </c>
      <c r="D38" s="17">
        <v>211</v>
      </c>
      <c r="E38" s="17"/>
      <c r="F38" s="18">
        <f t="shared" si="3"/>
        <v>0</v>
      </c>
    </row>
    <row r="39" spans="1:6" ht="28.5">
      <c r="A39" s="10" t="s">
        <v>78</v>
      </c>
      <c r="B39" s="6" t="s">
        <v>79</v>
      </c>
      <c r="C39" s="2" t="s">
        <v>4</v>
      </c>
      <c r="D39" s="17">
        <v>465</v>
      </c>
      <c r="E39" s="17"/>
      <c r="F39" s="18">
        <f t="shared" si="3"/>
        <v>0</v>
      </c>
    </row>
    <row r="40" spans="1:6" ht="28.5">
      <c r="A40" s="10" t="s">
        <v>80</v>
      </c>
      <c r="B40" s="6" t="s">
        <v>81</v>
      </c>
      <c r="C40" s="2" t="s">
        <v>4</v>
      </c>
      <c r="D40" s="17">
        <v>300</v>
      </c>
      <c r="E40" s="17"/>
      <c r="F40" s="18">
        <f t="shared" si="3"/>
        <v>0</v>
      </c>
    </row>
    <row r="41" spans="1:6" ht="28.5">
      <c r="A41" s="10" t="s">
        <v>82</v>
      </c>
      <c r="B41" s="6" t="s">
        <v>83</v>
      </c>
      <c r="C41" s="2" t="s">
        <v>4</v>
      </c>
      <c r="D41" s="17">
        <v>210</v>
      </c>
      <c r="E41" s="17"/>
      <c r="F41" s="18">
        <f t="shared" si="3"/>
        <v>0</v>
      </c>
    </row>
    <row r="42" spans="1:6" ht="57">
      <c r="A42" s="10" t="s">
        <v>84</v>
      </c>
      <c r="B42" s="6" t="s">
        <v>85</v>
      </c>
      <c r="C42" s="2" t="s">
        <v>4</v>
      </c>
      <c r="D42" s="17">
        <v>19.3</v>
      </c>
      <c r="E42" s="17"/>
      <c r="F42" s="18">
        <f t="shared" si="3"/>
        <v>0</v>
      </c>
    </row>
    <row r="43" spans="1:6" ht="28.5">
      <c r="A43" s="10" t="s">
        <v>86</v>
      </c>
      <c r="B43" s="6" t="s">
        <v>87</v>
      </c>
      <c r="C43" s="2" t="s">
        <v>88</v>
      </c>
      <c r="D43" s="17">
        <v>114.23</v>
      </c>
      <c r="E43" s="17"/>
      <c r="F43" s="18">
        <f t="shared" si="3"/>
        <v>0</v>
      </c>
    </row>
    <row r="44" spans="1:6" s="4" customFormat="1" ht="15">
      <c r="A44" s="11"/>
      <c r="B44" s="7" t="s">
        <v>16</v>
      </c>
      <c r="C44" s="3"/>
      <c r="D44" s="15"/>
      <c r="E44" s="15"/>
      <c r="F44" s="31">
        <f>SUM(F33:F43)</f>
        <v>0</v>
      </c>
    </row>
    <row r="45" spans="1:6" s="4" customFormat="1" ht="15">
      <c r="A45" s="11">
        <v>6</v>
      </c>
      <c r="B45" s="7" t="s">
        <v>11</v>
      </c>
      <c r="C45" s="3"/>
      <c r="D45" s="15"/>
      <c r="E45" s="15"/>
      <c r="F45" s="16"/>
    </row>
    <row r="46" spans="1:6">
      <c r="A46" s="10" t="s">
        <v>89</v>
      </c>
      <c r="B46" s="6" t="s">
        <v>90</v>
      </c>
      <c r="C46" s="2" t="s">
        <v>12</v>
      </c>
      <c r="D46" s="17">
        <v>8</v>
      </c>
      <c r="E46" s="17"/>
      <c r="F46" s="18">
        <f>D46*E46</f>
        <v>0</v>
      </c>
    </row>
    <row r="47" spans="1:6">
      <c r="A47" s="10" t="s">
        <v>91</v>
      </c>
      <c r="B47" s="6" t="s">
        <v>92</v>
      </c>
      <c r="C47" s="2" t="s">
        <v>12</v>
      </c>
      <c r="D47" s="17">
        <v>9</v>
      </c>
      <c r="E47" s="17"/>
      <c r="F47" s="18">
        <f t="shared" ref="F47:F52" si="4">D47*E47</f>
        <v>0</v>
      </c>
    </row>
    <row r="48" spans="1:6">
      <c r="A48" s="10" t="s">
        <v>93</v>
      </c>
      <c r="B48" s="6" t="s">
        <v>94</v>
      </c>
      <c r="C48" s="2" t="s">
        <v>12</v>
      </c>
      <c r="D48" s="17">
        <v>2</v>
      </c>
      <c r="E48" s="17"/>
      <c r="F48" s="18">
        <f t="shared" si="4"/>
        <v>0</v>
      </c>
    </row>
    <row r="49" spans="1:6">
      <c r="A49" s="10" t="s">
        <v>95</v>
      </c>
      <c r="B49" s="6" t="s">
        <v>96</v>
      </c>
      <c r="C49" s="2" t="s">
        <v>12</v>
      </c>
      <c r="D49" s="17">
        <v>3</v>
      </c>
      <c r="E49" s="17"/>
      <c r="F49" s="18">
        <f t="shared" si="4"/>
        <v>0</v>
      </c>
    </row>
    <row r="50" spans="1:6" ht="28.5">
      <c r="A50" s="10" t="s">
        <v>97</v>
      </c>
      <c r="B50" s="6" t="s">
        <v>98</v>
      </c>
      <c r="C50" s="2" t="s">
        <v>4</v>
      </c>
      <c r="D50" s="17">
        <v>24</v>
      </c>
      <c r="E50" s="17"/>
      <c r="F50" s="18">
        <f t="shared" si="4"/>
        <v>0</v>
      </c>
    </row>
    <row r="51" spans="1:6" ht="28.5">
      <c r="A51" s="10" t="s">
        <v>99</v>
      </c>
      <c r="B51" s="6" t="s">
        <v>100</v>
      </c>
      <c r="C51" s="2" t="s">
        <v>4</v>
      </c>
      <c r="D51" s="17">
        <v>50</v>
      </c>
      <c r="E51" s="17"/>
      <c r="F51" s="18">
        <f t="shared" si="4"/>
        <v>0</v>
      </c>
    </row>
    <row r="52" spans="1:6">
      <c r="A52" s="10" t="s">
        <v>101</v>
      </c>
      <c r="B52" s="6" t="s">
        <v>102</v>
      </c>
      <c r="C52" s="2" t="s">
        <v>12</v>
      </c>
      <c r="D52" s="17">
        <v>37</v>
      </c>
      <c r="E52" s="17"/>
      <c r="F52" s="18">
        <f t="shared" si="4"/>
        <v>0</v>
      </c>
    </row>
    <row r="53" spans="1:6" s="4" customFormat="1" ht="15.75" thickBot="1">
      <c r="A53" s="12"/>
      <c r="B53" s="8" t="s">
        <v>17</v>
      </c>
      <c r="C53" s="5"/>
      <c r="D53" s="19"/>
      <c r="E53" s="19"/>
      <c r="F53" s="32">
        <f>SUM(F46:F52)</f>
        <v>0</v>
      </c>
    </row>
    <row r="54" spans="1:6" ht="15.75" thickBot="1">
      <c r="A54" s="42" t="s">
        <v>18</v>
      </c>
      <c r="B54" s="43"/>
      <c r="C54" s="43"/>
      <c r="D54" s="43"/>
      <c r="E54" s="44"/>
      <c r="F54" s="27">
        <f>F15+F18+F25+F31+F44+F53</f>
        <v>0</v>
      </c>
    </row>
    <row r="55" spans="1:6" ht="15.75" thickBot="1">
      <c r="A55" s="45" t="s">
        <v>23</v>
      </c>
      <c r="B55" s="46"/>
      <c r="C55" s="46"/>
      <c r="D55" s="46"/>
      <c r="E55" s="47"/>
      <c r="F55" s="29">
        <f>0.23*F54</f>
        <v>0</v>
      </c>
    </row>
    <row r="56" spans="1:6" ht="15.75" thickBot="1">
      <c r="A56" s="33" t="s">
        <v>19</v>
      </c>
      <c r="B56" s="34"/>
      <c r="C56" s="34"/>
      <c r="D56" s="34"/>
      <c r="E56" s="35"/>
      <c r="F56" s="28">
        <f>SUM(F54:F55)</f>
        <v>0</v>
      </c>
    </row>
  </sheetData>
  <mergeCells count="5">
    <mergeCell ref="A56:E56"/>
    <mergeCell ref="A2:F2"/>
    <mergeCell ref="A1:F1"/>
    <mergeCell ref="A54:E54"/>
    <mergeCell ref="A55:E55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:I72"/>
    </sheetView>
  </sheetViews>
  <sheetFormatPr defaultRowHeight="14.25"/>
  <cols>
    <col min="3" max="3" width="15.375" customWidth="1"/>
    <col min="4" max="4" width="9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alarek</dc:creator>
  <cp:lastModifiedBy>Anna Rojna</cp:lastModifiedBy>
  <cp:lastPrinted>2022-09-21T07:21:50Z</cp:lastPrinted>
  <dcterms:created xsi:type="dcterms:W3CDTF">2022-03-28T08:28:48Z</dcterms:created>
  <dcterms:modified xsi:type="dcterms:W3CDTF">2022-09-26T08:28:17Z</dcterms:modified>
</cp:coreProperties>
</file>