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\IRI\224 Nadzór nad inwestycjami\245. program pilotażowa - drogi ażurowe\przetarg RB Anyżowa, Wrotyczowa\"/>
    </mc:Choice>
  </mc:AlternateContent>
  <xr:revisionPtr revIDLastSave="0" documentId="13_ncr:1_{14E9EC40-1C15-4060-8C2F-F09E5A20DD8F}" xr6:coauthVersionLast="36" xr6:coauthVersionMax="36" xr10:uidLastSave="{00000000-0000-0000-0000-000000000000}"/>
  <bookViews>
    <workbookView xWindow="0" yWindow="0" windowWidth="28800" windowHeight="10710" xr2:uid="{1EBA6507-89D9-4B0F-A7F2-853641D01A5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38" i="1" l="1"/>
  <c r="G39" i="1"/>
  <c r="G37" i="1"/>
  <c r="G40" i="1" s="1"/>
  <c r="G34" i="1"/>
  <c r="G33" i="1"/>
  <c r="G35" i="1" s="1"/>
  <c r="G27" i="1"/>
  <c r="G28" i="1"/>
  <c r="G29" i="1"/>
  <c r="G30" i="1"/>
  <c r="G26" i="1"/>
  <c r="G31" i="1" s="1"/>
  <c r="G23" i="1"/>
  <c r="G22" i="1"/>
  <c r="G24" i="1" s="1"/>
  <c r="G14" i="1"/>
  <c r="G15" i="1"/>
  <c r="G16" i="1"/>
  <c r="G17" i="1"/>
  <c r="G18" i="1"/>
  <c r="G19" i="1"/>
  <c r="G13" i="1"/>
  <c r="G20" i="1" s="1"/>
  <c r="G7" i="1"/>
  <c r="G8" i="1"/>
  <c r="G9" i="1"/>
  <c r="G10" i="1"/>
  <c r="G11" i="1" s="1"/>
  <c r="G6" i="1"/>
  <c r="G3" i="1"/>
  <c r="G4" i="1" s="1"/>
  <c r="G42" i="1" l="1"/>
  <c r="G43" i="1" s="1"/>
</calcChain>
</file>

<file path=xl/sharedStrings.xml><?xml version="1.0" encoding="utf-8"?>
<sst xmlns="http://schemas.openxmlformats.org/spreadsheetml/2006/main" count="124" uniqueCount="100">
  <si>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</si>
  <si>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</si>
  <si>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</si>
  <si>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</si>
  <si>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</si>
  <si>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</si>
  <si>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</si>
  <si>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</si>
  <si>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KNNR 1 111-1</t>
  </si>
  <si>
    <t>Roboty pomiarowe przy liniowych robotach ziemnych - trasa dróg w terenie równinnym</t>
  </si>
  <si>
    <t>2 d.2</t>
  </si>
  <si>
    <t>KNNR 6 802-2</t>
  </si>
  <si>
    <t>Rozebranie nawierzchni jezdni i zjazdów z kruszywa - przyjęto gr. 10 cm</t>
  </si>
  <si>
    <t>m2</t>
  </si>
  <si>
    <t>3 d.2</t>
  </si>
  <si>
    <t>KNR 4-04 1103-1</t>
  </si>
  <si>
    <t>Wywiezienie gruzu z terenu rozbiórki przy mechanicznym załadowaniu i wyładowaniu</t>
  </si>
  <si>
    <t>4 d.2</t>
  </si>
  <si>
    <t>KNR 4-04 1103-4</t>
  </si>
  <si>
    <t>Wywiezienie gruzu z terenu rozbiórki - transport gruzu samochodem   samowyładowczym na odl. 1 km</t>
  </si>
  <si>
    <t>5 d.2</t>
  </si>
  <si>
    <t>KNR 4-04 1103-5</t>
  </si>
  <si>
    <t>Wywiezienie gruzu - nakłady uzupełniające na każdy dalszy rozpoczęty   km odl. transportu ponad 1 km  (odległość wg oferenta)</t>
  </si>
  <si>
    <t>6 d.2</t>
  </si>
  <si>
    <t xml:space="preserve"> 2-2  Uproszczona</t>
  </si>
  <si>
    <t>Opłata za składowanie gruzu</t>
  </si>
  <si>
    <t>m3</t>
  </si>
  <si>
    <t>7 d.3</t>
  </si>
  <si>
    <t>KNNR 1 202-8</t>
  </si>
  <si>
    <t>Roboty ziemne koparkami z transportem urobku samochodami samowyładowczymi,  grunt kat. III-IV (wykopy i odwóz gruntu wraz z opłatą za składowanie)</t>
  </si>
  <si>
    <t>8 d.3</t>
  </si>
  <si>
    <t>KNNR 1 208-1</t>
  </si>
  <si>
    <t>Nakłady uzupełniające za każdy dalszy rozpoczęty 1 km odl. transportu ponad 1 km   samochodami samowyładowczymi, kat. gruntu I-IV (odległość wg oferenta)</t>
  </si>
  <si>
    <t>9 d.3</t>
  </si>
  <si>
    <t>KNNR 1 201-5</t>
  </si>
  <si>
    <t>Roboty ziemne koparkami z transportem urobku samochodami samowyładowczymi,  grunt kat. I - II   (dowóz gruntu do wykonania nasypów)</t>
  </si>
  <si>
    <t>10 d.3</t>
  </si>
  <si>
    <t>11 d.3</t>
  </si>
  <si>
    <t xml:space="preserve"> 1-1 </t>
  </si>
  <si>
    <t>Zakup materiału do wykonania nasypów</t>
  </si>
  <si>
    <t>12 d.3</t>
  </si>
  <si>
    <t>KNNR 1 407-1</t>
  </si>
  <si>
    <t>Formowanie i zagęszczanie spycharkami nasypów, kat. gruntu I-II</t>
  </si>
  <si>
    <t>13 d.3</t>
  </si>
  <si>
    <t>KNR 2-31 1512-4</t>
  </si>
  <si>
    <t>Dowóz wody do wykonania nasypów</t>
  </si>
  <si>
    <t>14 d.4</t>
  </si>
  <si>
    <t>KNR 2-31 402-4</t>
  </si>
  <si>
    <t>Ława betonowa z oporem pod opornik</t>
  </si>
  <si>
    <t>15 d.4</t>
  </si>
  <si>
    <t>KNR 2-31 403-5</t>
  </si>
  <si>
    <t>Opornik betonowy zatopiony o wym. 12x25 cm cm na podsypce cementowo-piaskowej</t>
  </si>
  <si>
    <t>m</t>
  </si>
  <si>
    <t>16 d.5</t>
  </si>
  <si>
    <t>KNNR 6 103-3</t>
  </si>
  <si>
    <t>Profilowanie i zagęszczanie podłoża pod warstwy konstrukcyjne nawierzchni   wykonywane mechanicznie, kat. gruntu II-VI</t>
  </si>
  <si>
    <t>17 d.5</t>
  </si>
  <si>
    <t>KNNR 6 104-3</t>
  </si>
  <si>
    <t>Wykonanie i zagęszczanie mechaniczne warstwy z piasku o gr. po zagęszczeniu 10 cm</t>
  </si>
  <si>
    <t>18 d.5</t>
  </si>
  <si>
    <t>KNNR 6 113-3</t>
  </si>
  <si>
    <t>Podbudowa z kruszywa łamanego stabilizowanego mechanicznie   o uziarnieniu ciągłym 0/31,5 mm, gr. warstwy po zagęszczeniu 25 cm</t>
  </si>
  <si>
    <t>19 d.5</t>
  </si>
  <si>
    <t>KNR 2-01 129-3</t>
  </si>
  <si>
    <t>Wykonanie nawierzchni z płyt ażurowych o wym. 40x60 cm na podsypce piaskowej  - otwory wypełnione grysem bazaltowym</t>
  </si>
  <si>
    <t>20 d.5</t>
  </si>
  <si>
    <t>KNNR 6 502-3</t>
  </si>
  <si>
    <t>Nawierzchnia z kostki brukowej betonowej gr. 8 cm na podsypce piaskowej,   wypełnienie spoin piaskiem</t>
  </si>
  <si>
    <t>21 d.6</t>
  </si>
  <si>
    <t>22 d.6</t>
  </si>
  <si>
    <t>KNNR 6 204-5</t>
  </si>
  <si>
    <t>Umocnienie zjazdów i poboczy kruszywem łamanym,  gr. warstwy po uwałowaniu 5 cm</t>
  </si>
  <si>
    <t>23 d.7</t>
  </si>
  <si>
    <t>KNR 2-31 1406-3</t>
  </si>
  <si>
    <t>Regulacja pionowa studzienek dla urządzeń podziemnych - włazy kanałowe</t>
  </si>
  <si>
    <t>szt</t>
  </si>
  <si>
    <t>24 d.7</t>
  </si>
  <si>
    <t>KNR 2-31 1406-4</t>
  </si>
  <si>
    <t>Regulacja pionowa studzienek dla urządzeń podziemnych - zawory wodociągowe i gazowe</t>
  </si>
  <si>
    <t>25 d.7</t>
  </si>
  <si>
    <t>KNR 2-31 1406-5</t>
  </si>
  <si>
    <t>Regulacja pionowa studzienek dla urządzeń podziemnych - studzienki telefoniczne</t>
  </si>
  <si>
    <t xml:space="preserve">I. ROBOTY PRZYGOTOWAWCZE      </t>
  </si>
  <si>
    <t xml:space="preserve">Razem dział: I. ROBOTY PRZYGOTOWAWCZE                      </t>
  </si>
  <si>
    <t xml:space="preserve">II. ROBOTY ROZBIÓRKOWE         </t>
  </si>
  <si>
    <t xml:space="preserve">Razem dział: II. ROBOTY ROZBIÓRKOWE          </t>
  </si>
  <si>
    <t xml:space="preserve">III. ROBOTY ZIEMNE                 </t>
  </si>
  <si>
    <t xml:space="preserve">Razem dział: III. ROBOTY ZIEMNE                </t>
  </si>
  <si>
    <t xml:space="preserve">IV. KRAWĘŻNIKI          </t>
  </si>
  <si>
    <t xml:space="preserve">Razem dział: IV. KRAWĘŻNIKI         </t>
  </si>
  <si>
    <t xml:space="preserve">V. NAWIERZCHNIA         </t>
  </si>
  <si>
    <t xml:space="preserve">Razem dział: V. NAWIERZCHNIA     </t>
  </si>
  <si>
    <t xml:space="preserve">VI. ZJAZDY, POBOCZA          </t>
  </si>
  <si>
    <t xml:space="preserve">Razem dział: VI. ZJAZDY, POBOCZA                   </t>
  </si>
  <si>
    <t xml:space="preserve">VII. ROBOTY INNE                                  </t>
  </si>
  <si>
    <t xml:space="preserve">Razem dział: VII. ROBOTY INNE                                        </t>
  </si>
  <si>
    <t>Razem kosztorys:</t>
  </si>
  <si>
    <t>wartość VAT (23%)</t>
  </si>
  <si>
    <t>wartość brutto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</si>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</sst>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1ECF2-B795-44A2-BB79-88B8FEA2943A}">
  <dimension ref="A1:G53"/>
  <sheetViews>
    <sheetView tabSelected="1" topLeftCell="A28" workbookViewId="0">
      <selection activeCell="G42" sqref="G42"/>
    </sheetView>
  </sheetViews>
  <sheetFormatPr defaultRowHeight="15" x14ac:dyDescent="0.25"/>
  <cols>
    <col min="1" max="1" width="6.85546875" customWidth="1"/>
    <col min="2" max="2" width="12.42578125" customWidth="1"/>
    <col min="3" max="3" width="49.7109375" customWidth="1"/>
    <col min="7" max="7" width="13.42578125" customWidth="1"/>
  </cols>
  <sheetData>
    <row r="1" spans="1:7" ht="3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25">
      <c r="A2" s="1">
        <v>1</v>
      </c>
      <c r="B2" s="1"/>
      <c r="C2" s="2" t="s">
        <v>82</v>
      </c>
      <c r="D2" s="3"/>
      <c r="E2" s="3"/>
      <c r="F2" s="3"/>
      <c r="G2" s="4"/>
    </row>
    <row r="3" spans="1:7" ht="30" x14ac:dyDescent="0.25">
      <c r="A3" s="1" t="s">
        <v>7</v>
      </c>
      <c r="B3" s="1" t="s">
        <v>8</v>
      </c>
      <c r="C3" s="2" t="s">
        <v>9</v>
      </c>
      <c r="D3" s="3" t="s">
        <v>99</v>
      </c>
      <c r="E3" s="3">
        <v>0.10299999999999999</v>
      </c>
      <c r="F3" s="5"/>
      <c r="G3" s="4">
        <f>ROUND(E3*F3,2)</f>
        <v>0</v>
      </c>
    </row>
    <row r="4" spans="1:7" x14ac:dyDescent="0.25">
      <c r="A4" s="1"/>
      <c r="B4" s="1"/>
      <c r="C4" s="20" t="s">
        <v>83</v>
      </c>
      <c r="D4" s="21"/>
      <c r="E4" s="21"/>
      <c r="F4" s="22"/>
      <c r="G4" s="6">
        <f>SUM(G3)</f>
        <v>0</v>
      </c>
    </row>
    <row r="5" spans="1:7" x14ac:dyDescent="0.25">
      <c r="A5" s="1">
        <v>2</v>
      </c>
      <c r="B5" s="1"/>
      <c r="C5" s="2" t="s">
        <v>84</v>
      </c>
      <c r="D5" s="3"/>
      <c r="E5" s="3"/>
      <c r="F5" s="3"/>
      <c r="G5" s="4"/>
    </row>
    <row r="6" spans="1:7" ht="30" x14ac:dyDescent="0.25">
      <c r="A6" s="1" t="s">
        <v>10</v>
      </c>
      <c r="B6" s="1" t="s">
        <v>11</v>
      </c>
      <c r="C6" s="2" t="s">
        <v>12</v>
      </c>
      <c r="D6" s="3" t="s">
        <v>13</v>
      </c>
      <c r="E6" s="3">
        <v>79</v>
      </c>
      <c r="F6" s="3"/>
      <c r="G6" s="4">
        <f>ROUND(E6*F6,2)</f>
        <v>0</v>
      </c>
    </row>
    <row r="7" spans="1:7" ht="30" x14ac:dyDescent="0.25">
      <c r="A7" s="1" t="s">
        <v>14</v>
      </c>
      <c r="B7" s="1" t="s">
        <v>15</v>
      </c>
      <c r="C7" s="2" t="s">
        <v>16</v>
      </c>
      <c r="D7" s="3" t="s">
        <v>26</v>
      </c>
      <c r="E7" s="3">
        <v>10.3</v>
      </c>
      <c r="F7" s="3"/>
      <c r="G7" s="4">
        <f t="shared" ref="G7:G10" si="0">ROUND(E7*F7,2)</f>
        <v>0</v>
      </c>
    </row>
    <row r="8" spans="1:7" ht="30" x14ac:dyDescent="0.25">
      <c r="A8" s="1" t="s">
        <v>17</v>
      </c>
      <c r="B8" s="1" t="s">
        <v>18</v>
      </c>
      <c r="C8" s="2" t="s">
        <v>19</v>
      </c>
      <c r="D8" s="3" t="s">
        <v>26</v>
      </c>
      <c r="E8" s="3">
        <v>10.3</v>
      </c>
      <c r="F8" s="3"/>
      <c r="G8" s="4">
        <f t="shared" si="0"/>
        <v>0</v>
      </c>
    </row>
    <row r="9" spans="1:7" ht="45" x14ac:dyDescent="0.25">
      <c r="A9" s="1" t="s">
        <v>20</v>
      </c>
      <c r="B9" s="1" t="s">
        <v>21</v>
      </c>
      <c r="C9" s="2" t="s">
        <v>22</v>
      </c>
      <c r="D9" s="3" t="s">
        <v>26</v>
      </c>
      <c r="E9" s="3">
        <v>10.3</v>
      </c>
      <c r="F9" s="3"/>
      <c r="G9" s="4">
        <f t="shared" si="0"/>
        <v>0</v>
      </c>
    </row>
    <row r="10" spans="1:7" ht="30" x14ac:dyDescent="0.25">
      <c r="A10" s="1" t="s">
        <v>23</v>
      </c>
      <c r="B10" s="1" t="s">
        <v>24</v>
      </c>
      <c r="C10" s="2" t="s">
        <v>25</v>
      </c>
      <c r="D10" s="3" t="s">
        <v>26</v>
      </c>
      <c r="E10" s="3">
        <v>10.3</v>
      </c>
      <c r="F10" s="3"/>
      <c r="G10" s="4">
        <f t="shared" si="0"/>
        <v>0</v>
      </c>
    </row>
    <row r="11" spans="1:7" x14ac:dyDescent="0.25">
      <c r="A11" s="1"/>
      <c r="B11" s="1"/>
      <c r="C11" s="20" t="s">
        <v>85</v>
      </c>
      <c r="D11" s="21"/>
      <c r="E11" s="21"/>
      <c r="F11" s="22"/>
      <c r="G11" s="6">
        <f>SUM(G6:G10)</f>
        <v>0</v>
      </c>
    </row>
    <row r="12" spans="1:7" x14ac:dyDescent="0.25">
      <c r="A12" s="1">
        <v>3</v>
      </c>
      <c r="B12" s="1"/>
      <c r="C12" s="2" t="s">
        <v>86</v>
      </c>
      <c r="D12" s="3"/>
      <c r="E12" s="3"/>
      <c r="F12" s="3"/>
      <c r="G12" s="4"/>
    </row>
    <row r="13" spans="1:7" ht="60" x14ac:dyDescent="0.25">
      <c r="A13" s="1" t="s">
        <v>27</v>
      </c>
      <c r="B13" s="1" t="s">
        <v>28</v>
      </c>
      <c r="C13" s="2" t="s">
        <v>29</v>
      </c>
      <c r="D13" s="3" t="s">
        <v>26</v>
      </c>
      <c r="E13" s="3">
        <v>325</v>
      </c>
      <c r="F13" s="3"/>
      <c r="G13" s="4">
        <f t="shared" ref="G13:G19" si="1">ROUND(E13*F13,2)</f>
        <v>0</v>
      </c>
    </row>
    <row r="14" spans="1:7" ht="60" x14ac:dyDescent="0.25">
      <c r="A14" s="1" t="s">
        <v>30</v>
      </c>
      <c r="B14" s="1" t="s">
        <v>31</v>
      </c>
      <c r="C14" s="2" t="s">
        <v>32</v>
      </c>
      <c r="D14" s="3" t="s">
        <v>26</v>
      </c>
      <c r="E14" s="3">
        <v>325</v>
      </c>
      <c r="F14" s="3"/>
      <c r="G14" s="4">
        <f t="shared" si="1"/>
        <v>0</v>
      </c>
    </row>
    <row r="15" spans="1:7" ht="45" x14ac:dyDescent="0.25">
      <c r="A15" s="1" t="s">
        <v>33</v>
      </c>
      <c r="B15" s="1" t="s">
        <v>34</v>
      </c>
      <c r="C15" s="2" t="s">
        <v>35</v>
      </c>
      <c r="D15" s="3" t="s">
        <v>26</v>
      </c>
      <c r="E15" s="3">
        <v>21</v>
      </c>
      <c r="F15" s="3"/>
      <c r="G15" s="4">
        <f t="shared" si="1"/>
        <v>0</v>
      </c>
    </row>
    <row r="16" spans="1:7" ht="60" x14ac:dyDescent="0.25">
      <c r="A16" s="1" t="s">
        <v>36</v>
      </c>
      <c r="B16" s="1" t="s">
        <v>31</v>
      </c>
      <c r="C16" s="2" t="s">
        <v>32</v>
      </c>
      <c r="D16" s="3" t="s">
        <v>26</v>
      </c>
      <c r="E16" s="3">
        <v>21</v>
      </c>
      <c r="F16" s="3"/>
      <c r="G16" s="4">
        <f t="shared" si="1"/>
        <v>0</v>
      </c>
    </row>
    <row r="17" spans="1:7" x14ac:dyDescent="0.25">
      <c r="A17" s="1" t="s">
        <v>37</v>
      </c>
      <c r="B17" s="1" t="s">
        <v>38</v>
      </c>
      <c r="C17" s="2" t="s">
        <v>39</v>
      </c>
      <c r="D17" s="3" t="s">
        <v>26</v>
      </c>
      <c r="E17" s="3">
        <v>21</v>
      </c>
      <c r="F17" s="3"/>
      <c r="G17" s="4">
        <f t="shared" si="1"/>
        <v>0</v>
      </c>
    </row>
    <row r="18" spans="1:7" ht="30" x14ac:dyDescent="0.25">
      <c r="A18" s="1" t="s">
        <v>40</v>
      </c>
      <c r="B18" s="1" t="s">
        <v>41</v>
      </c>
      <c r="C18" s="2" t="s">
        <v>42</v>
      </c>
      <c r="D18" s="3" t="s">
        <v>26</v>
      </c>
      <c r="E18" s="3">
        <v>21</v>
      </c>
      <c r="F18" s="3"/>
      <c r="G18" s="4">
        <f t="shared" si="1"/>
        <v>0</v>
      </c>
    </row>
    <row r="19" spans="1:7" ht="30" x14ac:dyDescent="0.25">
      <c r="A19" s="1" t="s">
        <v>43</v>
      </c>
      <c r="B19" s="1" t="s">
        <v>44</v>
      </c>
      <c r="C19" s="2" t="s">
        <v>45</v>
      </c>
      <c r="D19" s="3" t="s">
        <v>26</v>
      </c>
      <c r="E19" s="3">
        <v>1.1000000000000001</v>
      </c>
      <c r="F19" s="3"/>
      <c r="G19" s="4">
        <f t="shared" si="1"/>
        <v>0</v>
      </c>
    </row>
    <row r="20" spans="1:7" x14ac:dyDescent="0.25">
      <c r="A20" s="1"/>
      <c r="B20" s="1"/>
      <c r="C20" s="20" t="s">
        <v>87</v>
      </c>
      <c r="D20" s="21"/>
      <c r="E20" s="21"/>
      <c r="F20" s="22"/>
      <c r="G20" s="6">
        <f>SUM(G13:G19)</f>
        <v>0</v>
      </c>
    </row>
    <row r="21" spans="1:7" x14ac:dyDescent="0.25">
      <c r="A21" s="1">
        <v>4</v>
      </c>
      <c r="B21" s="1"/>
      <c r="C21" s="2" t="s">
        <v>88</v>
      </c>
      <c r="D21" s="3"/>
      <c r="E21" s="3"/>
      <c r="F21" s="3"/>
      <c r="G21" s="4"/>
    </row>
    <row r="22" spans="1:7" ht="30" x14ac:dyDescent="0.25">
      <c r="A22" s="1" t="s">
        <v>46</v>
      </c>
      <c r="B22" s="1" t="s">
        <v>47</v>
      </c>
      <c r="C22" s="2" t="s">
        <v>48</v>
      </c>
      <c r="D22" s="3" t="s">
        <v>26</v>
      </c>
      <c r="E22" s="3">
        <v>21.3</v>
      </c>
      <c r="F22" s="3"/>
      <c r="G22" s="4">
        <f t="shared" ref="G22:G23" si="2">ROUND(E22*F22,2)</f>
        <v>0</v>
      </c>
    </row>
    <row r="23" spans="1:7" ht="30" x14ac:dyDescent="0.25">
      <c r="A23" s="1" t="s">
        <v>49</v>
      </c>
      <c r="B23" s="1" t="s">
        <v>50</v>
      </c>
      <c r="C23" s="2" t="s">
        <v>51</v>
      </c>
      <c r="D23" s="3" t="s">
        <v>52</v>
      </c>
      <c r="E23" s="3">
        <v>242</v>
      </c>
      <c r="F23" s="3"/>
      <c r="G23" s="4">
        <f t="shared" si="2"/>
        <v>0</v>
      </c>
    </row>
    <row r="24" spans="1:7" x14ac:dyDescent="0.25">
      <c r="A24" s="1"/>
      <c r="B24" s="1"/>
      <c r="C24" s="20" t="s">
        <v>89</v>
      </c>
      <c r="D24" s="21"/>
      <c r="E24" s="21"/>
      <c r="F24" s="22"/>
      <c r="G24" s="6">
        <f>SUM(G22:G23)</f>
        <v>0</v>
      </c>
    </row>
    <row r="25" spans="1:7" x14ac:dyDescent="0.25">
      <c r="A25" s="1">
        <v>5</v>
      </c>
      <c r="B25" s="1"/>
      <c r="C25" s="2" t="s">
        <v>90</v>
      </c>
      <c r="D25" s="3"/>
      <c r="E25" s="3"/>
      <c r="F25" s="3"/>
      <c r="G25" s="4"/>
    </row>
    <row r="26" spans="1:7" ht="45" x14ac:dyDescent="0.25">
      <c r="A26" s="1" t="s">
        <v>53</v>
      </c>
      <c r="B26" s="1" t="s">
        <v>54</v>
      </c>
      <c r="C26" s="2" t="s">
        <v>55</v>
      </c>
      <c r="D26" s="3" t="s">
        <v>13</v>
      </c>
      <c r="E26" s="3">
        <v>546</v>
      </c>
      <c r="F26" s="3"/>
      <c r="G26" s="4">
        <f t="shared" ref="G26:G30" si="3">ROUND(E26*F26,2)</f>
        <v>0</v>
      </c>
    </row>
    <row r="27" spans="1:7" ht="30" x14ac:dyDescent="0.25">
      <c r="A27" s="1" t="s">
        <v>56</v>
      </c>
      <c r="B27" s="1" t="s">
        <v>57</v>
      </c>
      <c r="C27" s="2" t="s">
        <v>58</v>
      </c>
      <c r="D27" s="3" t="s">
        <v>13</v>
      </c>
      <c r="E27" s="3">
        <v>546</v>
      </c>
      <c r="F27" s="3"/>
      <c r="G27" s="4">
        <f t="shared" si="3"/>
        <v>0</v>
      </c>
    </row>
    <row r="28" spans="1:7" ht="45" x14ac:dyDescent="0.25">
      <c r="A28" s="1" t="s">
        <v>59</v>
      </c>
      <c r="B28" s="1" t="s">
        <v>60</v>
      </c>
      <c r="C28" s="2" t="s">
        <v>61</v>
      </c>
      <c r="D28" s="3" t="s">
        <v>13</v>
      </c>
      <c r="E28" s="3">
        <v>546</v>
      </c>
      <c r="F28" s="3"/>
      <c r="G28" s="4">
        <f t="shared" si="3"/>
        <v>0</v>
      </c>
    </row>
    <row r="29" spans="1:7" ht="45" x14ac:dyDescent="0.25">
      <c r="A29" s="1" t="s">
        <v>62</v>
      </c>
      <c r="B29" s="1" t="s">
        <v>63</v>
      </c>
      <c r="C29" s="2" t="s">
        <v>64</v>
      </c>
      <c r="D29" s="3" t="s">
        <v>13</v>
      </c>
      <c r="E29" s="3">
        <v>402</v>
      </c>
      <c r="F29" s="3"/>
      <c r="G29" s="4">
        <f t="shared" si="3"/>
        <v>0</v>
      </c>
    </row>
    <row r="30" spans="1:7" ht="30" x14ac:dyDescent="0.25">
      <c r="A30" s="1" t="s">
        <v>65</v>
      </c>
      <c r="B30" s="1" t="s">
        <v>66</v>
      </c>
      <c r="C30" s="2" t="s">
        <v>67</v>
      </c>
      <c r="D30" s="3" t="s">
        <v>13</v>
      </c>
      <c r="E30" s="3">
        <v>144</v>
      </c>
      <c r="F30" s="3"/>
      <c r="G30" s="4">
        <f t="shared" si="3"/>
        <v>0</v>
      </c>
    </row>
    <row r="31" spans="1:7" x14ac:dyDescent="0.25">
      <c r="A31" s="1"/>
      <c r="B31" s="1"/>
      <c r="C31" s="20" t="s">
        <v>91</v>
      </c>
      <c r="D31" s="21"/>
      <c r="E31" s="21"/>
      <c r="F31" s="22"/>
      <c r="G31" s="6">
        <f>SUM(G26:G30)</f>
        <v>0</v>
      </c>
    </row>
    <row r="32" spans="1:7" x14ac:dyDescent="0.25">
      <c r="A32" s="1">
        <v>6</v>
      </c>
      <c r="B32" s="1"/>
      <c r="C32" s="2" t="s">
        <v>92</v>
      </c>
      <c r="D32" s="3"/>
      <c r="E32" s="3"/>
      <c r="F32" s="3"/>
      <c r="G32" s="4"/>
    </row>
    <row r="33" spans="1:7" ht="45" x14ac:dyDescent="0.25">
      <c r="A33" s="1" t="s">
        <v>68</v>
      </c>
      <c r="B33" s="1" t="s">
        <v>54</v>
      </c>
      <c r="C33" s="2" t="s">
        <v>55</v>
      </c>
      <c r="D33" s="3" t="s">
        <v>13</v>
      </c>
      <c r="E33" s="3">
        <v>103</v>
      </c>
      <c r="F33" s="3"/>
      <c r="G33" s="4">
        <f t="shared" ref="G33:G34" si="4">ROUND(E33*F33,2)</f>
        <v>0</v>
      </c>
    </row>
    <row r="34" spans="1:7" ht="30" x14ac:dyDescent="0.25">
      <c r="A34" s="1" t="s">
        <v>69</v>
      </c>
      <c r="B34" s="1" t="s">
        <v>70</v>
      </c>
      <c r="C34" s="2" t="s">
        <v>71</v>
      </c>
      <c r="D34" s="3" t="s">
        <v>13</v>
      </c>
      <c r="E34" s="3">
        <v>103</v>
      </c>
      <c r="F34" s="3"/>
      <c r="G34" s="4">
        <f t="shared" si="4"/>
        <v>0</v>
      </c>
    </row>
    <row r="35" spans="1:7" x14ac:dyDescent="0.25">
      <c r="A35" s="1"/>
      <c r="B35" s="1"/>
      <c r="C35" s="20" t="s">
        <v>93</v>
      </c>
      <c r="D35" s="21"/>
      <c r="E35" s="21"/>
      <c r="F35" s="22"/>
      <c r="G35" s="6">
        <f>SUM(G33:G34)</f>
        <v>0</v>
      </c>
    </row>
    <row r="36" spans="1:7" x14ac:dyDescent="0.25">
      <c r="A36" s="1">
        <v>7</v>
      </c>
      <c r="B36" s="1"/>
      <c r="C36" s="2" t="s">
        <v>94</v>
      </c>
      <c r="D36" s="3"/>
      <c r="E36" s="3"/>
      <c r="F36" s="3"/>
      <c r="G36" s="4"/>
    </row>
    <row r="37" spans="1:7" ht="30" x14ac:dyDescent="0.25">
      <c r="A37" s="1" t="s">
        <v>72</v>
      </c>
      <c r="B37" s="1" t="s">
        <v>73</v>
      </c>
      <c r="C37" s="2" t="s">
        <v>74</v>
      </c>
      <c r="D37" s="3" t="s">
        <v>75</v>
      </c>
      <c r="E37" s="3">
        <v>3</v>
      </c>
      <c r="F37" s="3"/>
      <c r="G37" s="4">
        <f t="shared" ref="G37:G39" si="5">ROUND(E37*F37,2)</f>
        <v>0</v>
      </c>
    </row>
    <row r="38" spans="1:7" ht="30" x14ac:dyDescent="0.25">
      <c r="A38" s="1" t="s">
        <v>76</v>
      </c>
      <c r="B38" s="1" t="s">
        <v>77</v>
      </c>
      <c r="C38" s="2" t="s">
        <v>78</v>
      </c>
      <c r="D38" s="3" t="s">
        <v>75</v>
      </c>
      <c r="E38" s="3">
        <v>10</v>
      </c>
      <c r="F38" s="3"/>
      <c r="G38" s="4">
        <f t="shared" si="5"/>
        <v>0</v>
      </c>
    </row>
    <row r="39" spans="1:7" ht="30" x14ac:dyDescent="0.25">
      <c r="A39" s="1" t="s">
        <v>79</v>
      </c>
      <c r="B39" s="1" t="s">
        <v>80</v>
      </c>
      <c r="C39" s="2" t="s">
        <v>81</v>
      </c>
      <c r="D39" s="3" t="s">
        <v>75</v>
      </c>
      <c r="E39" s="3">
        <v>2</v>
      </c>
      <c r="F39" s="3"/>
      <c r="G39" s="4">
        <f t="shared" si="5"/>
        <v>0</v>
      </c>
    </row>
    <row r="40" spans="1:7" x14ac:dyDescent="0.25">
      <c r="A40" s="1"/>
      <c r="B40" s="1"/>
      <c r="C40" s="20" t="s">
        <v>95</v>
      </c>
      <c r="D40" s="21"/>
      <c r="E40" s="21"/>
      <c r="F40" s="22"/>
      <c r="G40" s="6">
        <f>SUM(G37:G39)</f>
        <v>0</v>
      </c>
    </row>
    <row r="41" spans="1:7" x14ac:dyDescent="0.25">
      <c r="A41" s="8"/>
      <c r="B41" s="8"/>
      <c r="C41" s="19"/>
      <c r="D41" s="17"/>
      <c r="E41" s="17"/>
      <c r="F41" s="18" t="s">
        <v>96</v>
      </c>
      <c r="G41" s="7">
        <f>G40+G35+G31+G24+G20+G11+G4</f>
        <v>0</v>
      </c>
    </row>
    <row r="42" spans="1:7" x14ac:dyDescent="0.25">
      <c r="A42" s="8"/>
      <c r="B42" s="8"/>
      <c r="C42" s="19"/>
      <c r="D42" s="17"/>
      <c r="E42" s="17"/>
      <c r="F42" s="18" t="s">
        <v>97</v>
      </c>
      <c r="G42" s="7">
        <f>G41*0.23</f>
        <v>0</v>
      </c>
    </row>
    <row r="43" spans="1:7" x14ac:dyDescent="0.25">
      <c r="A43" s="8"/>
      <c r="B43" s="8"/>
      <c r="C43" s="19"/>
      <c r="D43" s="17"/>
      <c r="E43" s="17"/>
      <c r="F43" s="18" t="s">
        <v>98</v>
      </c>
      <c r="G43" s="7">
        <f>G41+G42</f>
        <v>0</v>
      </c>
    </row>
    <row r="44" spans="1:7" x14ac:dyDescent="0.25">
      <c r="A44" s="8"/>
      <c r="B44" s="8"/>
      <c r="C44" s="9"/>
      <c r="D44" s="10"/>
      <c r="E44" s="10"/>
      <c r="F44" s="10"/>
      <c r="G44" s="11"/>
    </row>
    <row r="45" spans="1:7" x14ac:dyDescent="0.25">
      <c r="A45" s="8"/>
      <c r="B45" s="8"/>
      <c r="C45" s="9"/>
      <c r="D45" s="10"/>
      <c r="E45" s="10"/>
      <c r="F45" s="10"/>
      <c r="G45" s="11"/>
    </row>
    <row r="46" spans="1:7" x14ac:dyDescent="0.25">
      <c r="A46" s="8"/>
      <c r="B46" s="8"/>
      <c r="C46" s="9"/>
      <c r="D46" s="10"/>
      <c r="E46" s="10"/>
      <c r="F46" s="10"/>
      <c r="G46" s="11"/>
    </row>
    <row r="47" spans="1:7" x14ac:dyDescent="0.25">
      <c r="A47" s="8"/>
      <c r="B47" s="8"/>
      <c r="C47" s="9"/>
      <c r="D47" s="10"/>
      <c r="E47" s="10"/>
      <c r="F47" s="10"/>
      <c r="G47" s="11"/>
    </row>
    <row r="48" spans="1:7" x14ac:dyDescent="0.25">
      <c r="A48" s="8"/>
      <c r="B48" s="8"/>
      <c r="C48" s="9"/>
      <c r="D48" s="10"/>
      <c r="E48" s="10"/>
      <c r="F48" s="10"/>
      <c r="G48" s="11"/>
    </row>
    <row r="49" spans="1:7" x14ac:dyDescent="0.25">
      <c r="A49" s="8"/>
      <c r="B49" s="8"/>
      <c r="C49" s="9"/>
      <c r="D49" s="10"/>
      <c r="E49" s="10"/>
      <c r="F49" s="10"/>
      <c r="G49" s="11"/>
    </row>
    <row r="50" spans="1:7" x14ac:dyDescent="0.25">
      <c r="A50" s="8"/>
      <c r="B50" s="8"/>
      <c r="C50" s="9"/>
      <c r="D50" s="10"/>
      <c r="E50" s="10"/>
      <c r="F50" s="10"/>
      <c r="G50" s="11"/>
    </row>
    <row r="51" spans="1:7" x14ac:dyDescent="0.25">
      <c r="A51" s="12"/>
      <c r="B51" s="12"/>
      <c r="C51" s="9"/>
      <c r="D51" s="10"/>
      <c r="E51" s="10"/>
      <c r="F51" s="10"/>
      <c r="G51" s="11"/>
    </row>
    <row r="52" spans="1:7" x14ac:dyDescent="0.25">
      <c r="A52" s="12"/>
      <c r="B52" s="12"/>
      <c r="C52" s="13"/>
      <c r="D52" s="14"/>
      <c r="E52" s="14"/>
      <c r="F52" s="14"/>
      <c r="G52" s="15"/>
    </row>
    <row r="53" spans="1:7" x14ac:dyDescent="0.25">
      <c r="A53" s="16"/>
      <c r="B53" s="16"/>
      <c r="C53" s="16"/>
      <c r="D53" s="16"/>
      <c r="E53" s="16"/>
      <c r="F53" s="16"/>
      <c r="G53" s="16"/>
    </row>
  </sheetData>
  <mergeCells count="7">
    <mergeCell ref="C40:F40"/>
    <mergeCell ref="C11:F11"/>
    <mergeCell ref="C4:F4"/>
    <mergeCell ref="C20:F20"/>
    <mergeCell ref="C24:F24"/>
    <mergeCell ref="C31:F31"/>
    <mergeCell ref="C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Szymanowski</dc:creator>
  <cp:lastModifiedBy>Kamil Malec</cp:lastModifiedBy>
  <dcterms:created xsi:type="dcterms:W3CDTF">2022-04-07T08:27:46Z</dcterms:created>
  <dcterms:modified xsi:type="dcterms:W3CDTF">2022-04-22T06:07:34Z</dcterms:modified>
</cp:coreProperties>
</file>