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dryca\Documents\PRZETARGI 2021 -UD\Jackowskiego , Gorczyczewskiego - SPP\"/>
    </mc:Choice>
  </mc:AlternateContent>
  <bookViews>
    <workbookView xWindow="0" yWindow="0" windowWidth="23040" windowHeight="9075" tabRatio="804"/>
  </bookViews>
  <sheets>
    <sheet name="ARKUSZ 1" sheetId="2" r:id="rId1"/>
  </sheets>
  <definedNames>
    <definedName name="_xlnm.Print_Titles" localSheetId="0">'ARKUSZ 1'!$2:$6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2" l="1"/>
  <c r="F94" i="2" l="1"/>
  <c r="F99" i="2"/>
  <c r="F88" i="2" l="1"/>
  <c r="F70" i="2"/>
  <c r="F68" i="2"/>
  <c r="F67" i="2"/>
  <c r="F66" i="2"/>
  <c r="F65" i="2"/>
  <c r="F59" i="2"/>
  <c r="F58" i="2"/>
  <c r="F57" i="2"/>
  <c r="F56" i="2"/>
  <c r="F55" i="2"/>
  <c r="F54" i="2"/>
  <c r="F53" i="2"/>
  <c r="F52" i="2"/>
  <c r="F49" i="2"/>
  <c r="F48" i="2"/>
  <c r="F47" i="2"/>
  <c r="F46" i="2"/>
  <c r="F43" i="2"/>
  <c r="F42" i="2"/>
  <c r="F41" i="2"/>
  <c r="F37" i="2"/>
  <c r="F36" i="2"/>
  <c r="F35" i="2"/>
  <c r="F34" i="2"/>
  <c r="F28" i="2"/>
  <c r="F22" i="2"/>
  <c r="F21" i="2"/>
  <c r="F20" i="2"/>
  <c r="F19" i="2"/>
  <c r="F18" i="2"/>
  <c r="F17" i="2"/>
  <c r="F16" i="2"/>
  <c r="F15" i="2"/>
  <c r="F14" i="2"/>
  <c r="F13" i="2"/>
  <c r="F50" i="2" l="1"/>
  <c r="F44" i="2"/>
  <c r="F89" i="2" l="1"/>
  <c r="F96" i="2"/>
  <c r="F95" i="2"/>
  <c r="F93" i="2"/>
  <c r="F90" i="2"/>
  <c r="F87" i="2"/>
  <c r="F86" i="2"/>
  <c r="F83" i="2"/>
  <c r="F82" i="2"/>
  <c r="F81" i="2"/>
  <c r="F80" i="2"/>
  <c r="F79" i="2"/>
  <c r="F84" i="2" l="1"/>
  <c r="F91" i="2"/>
  <c r="F97" i="2"/>
  <c r="F12" i="2"/>
  <c r="F11" i="2"/>
  <c r="F10" i="2"/>
  <c r="F71" i="2" l="1"/>
  <c r="F64" i="2"/>
  <c r="F72" i="2" l="1"/>
  <c r="F61" i="2" l="1"/>
  <c r="F60" i="2"/>
  <c r="F29" i="2"/>
  <c r="F30" i="2" s="1"/>
  <c r="F25" i="2"/>
  <c r="F24" i="2"/>
  <c r="F23" i="2"/>
  <c r="F62" i="2" l="1"/>
  <c r="F26" i="2"/>
  <c r="F32" i="2" l="1"/>
  <c r="F33" i="2"/>
  <c r="F38" i="2"/>
  <c r="F39" i="2" l="1"/>
  <c r="F73" i="2" s="1"/>
  <c r="F74" i="2" l="1"/>
  <c r="F75" i="2" s="1"/>
  <c r="F100" i="2" l="1"/>
  <c r="F101" i="2" s="1"/>
  <c r="F102" i="2" l="1"/>
  <c r="F103" i="2" s="1"/>
  <c r="F104" i="2"/>
  <c r="F105" i="2" s="1"/>
  <c r="F106" i="2" s="1"/>
</calcChain>
</file>

<file path=xl/sharedStrings.xml><?xml version="1.0" encoding="utf-8"?>
<sst xmlns="http://schemas.openxmlformats.org/spreadsheetml/2006/main" count="226" uniqueCount="109">
  <si>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</si>
  <si>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</si>
  <si>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</si>
  <si>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</si>
  <si>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</si>
  <si>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</si>
  <si>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</si>
  <si>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</si>
  <si>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</si>
  <si>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</si>
  <si>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</si>
  <si>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</si>
  <si>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</si>
  <si>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</si>
  <si>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</si>
  <si>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</si>
  <si>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</si>
  <si>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</si>
  <si>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</si>
  <si>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</si>
  <si>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</si>
  <si>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</si>
  <si>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ELEMENTY ULIC 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</si>
  <si>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</si>
  <si>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</si>
  <si>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</si>
  <si>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</si>
  <si>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Rozebranie chodników, wysepek przystankowych i przejść dla pieszych z płyt betonowych 35x35x5 cm na podsypce cementowo-piaskowej</t>
  </si>
  <si>
    <t>ROBOTY INNE</t>
  </si>
  <si>
    <t>razem : ROBOTY INNE</t>
  </si>
  <si>
    <t>Regulacja pionowa studzienek dla zaworów wodociągowych i gazowych</t>
  </si>
  <si>
    <t>ROBOTY DROGOWE</t>
  </si>
  <si>
    <t>Mechaniczne rozebranie podbudowy betonowej o grubości 10 cm</t>
  </si>
  <si>
    <t>Rozebranie ław pod obrzeża z betonu</t>
  </si>
  <si>
    <t>Obrzeża betonowe o wymiarach 30x8 cm na podsypce cementowo-piaskowej (łączenie pióro-wpust)</t>
  </si>
  <si>
    <t>szt</t>
  </si>
  <si>
    <t>OZNAKOWANIE POZIOME</t>
  </si>
  <si>
    <t>RAZEM : OZNAKOWANIE POZIOME</t>
  </si>
  <si>
    <t>OZNAKOWANIE PIONOWE</t>
  </si>
  <si>
    <t>RAZEM : OZNAKOWANIE PIONOWE</t>
  </si>
  <si>
    <t>URZĄDZENIA BRD</t>
  </si>
  <si>
    <t>razem : URZĄDZENIA BRD</t>
  </si>
  <si>
    <t>Znaki typowe (A,B,C,D) rozm. Średnie</t>
  </si>
  <si>
    <t>szt.</t>
  </si>
  <si>
    <t>Tabliczki podznakowe typowe</t>
  </si>
  <si>
    <t xml:space="preserve">Słupki do znaków - montaż stały </t>
  </si>
  <si>
    <t xml:space="preserve">Demontaż instniejących słupków do znaków </t>
  </si>
  <si>
    <t>m2</t>
  </si>
  <si>
    <t>grubowarstwowe masą chemoutwardzalna czerwona</t>
  </si>
  <si>
    <t>usuwanie istniejącego oznakowania WaterJet</t>
  </si>
  <si>
    <t xml:space="preserve">wypełnianie ubytków po usuwaniu oznakowania na jezdni masą chemoutwardzalną </t>
  </si>
  <si>
    <t>Kotwy do szybkiego montażu / demontażu słupków sztywnych  (montaż stały) U-12c</t>
  </si>
  <si>
    <t>ROBOTY DROGOWE - ŁĄCZNIE (NETTO)</t>
  </si>
  <si>
    <t>ZMIANA ORGANIZACJI RUCHU - ŁĄCZNIE (NETTO)</t>
  </si>
  <si>
    <t>ZMIANA ORGANIZACJI RUCHU</t>
  </si>
  <si>
    <t>OGÓŁEM (NETTO)</t>
  </si>
  <si>
    <t>ROBOTY WYKOŃCZENIOWE</t>
  </si>
  <si>
    <t>NAWIERZCHNIE</t>
  </si>
  <si>
    <t>RAZEM : NAWIERZCHNIE</t>
  </si>
  <si>
    <t>RAZEM : ROBOTY WYKOŃCZENIOWE</t>
  </si>
  <si>
    <t>Zabezpieczenie drzew na okres wykonywania robót</t>
  </si>
  <si>
    <t>ROBOTY BUDOWLANE W STREFIE PŁATNEGO PARKOWANIA UL. JACKOWSKIEGO I UL. GORCZYCZEWSKIEGO) W POZNANIU.</t>
  </si>
  <si>
    <t>Mechaniczne rozebranie nawierzchni z betonu o grubości 15 cm</t>
  </si>
  <si>
    <t>Rozebranie chodników, wysepek przystankowych i przejść dla pieszych z płyt betonowych 50x50x7 cm na podsypce cementowo-piaskowej</t>
  </si>
  <si>
    <t>Rozebranie krawężników betonowych 15x30 cm na podsypce cementowo-piaskowej</t>
  </si>
  <si>
    <t>Rozebranie krawężników betonowych 15x30 cm na podsypce cementowo-piaskowe (do ponownego wbudowania)</t>
  </si>
  <si>
    <t>Rozebranie krawężników kamiennych na podsypce cementowo-piaskowej (do ponownego wbudowania)</t>
  </si>
  <si>
    <t>Rozebranie ław pod krawężniki z betonu</t>
  </si>
  <si>
    <t>Rozebranie obrzeży 8x30 cm na podsypce piaskowej</t>
  </si>
  <si>
    <t>Rozebranie ścieków z kostki brukowej betonowej na podsypce cementowo-piaskowej (do ponownego wbudowania)</t>
  </si>
  <si>
    <t>Rozebranie ścieków z klinkieru drogowego na podsypce cementowo-piaskowej</t>
  </si>
  <si>
    <t>Rozebranie ław pod ściek z betonu</t>
  </si>
  <si>
    <t>Ręczne roboty ziemne z transportem urobku samochodami samowyładowczymi (odległość określi oferent)</t>
  </si>
  <si>
    <t>Podbudowa z kruszywa łamanego - warstwa górna o grubości po zagęszczeniu 15 cm</t>
  </si>
  <si>
    <t>Podbudowa betonowa  - grubość warstwy po zagęszczeniu 10 cm (beton C 8/10)</t>
  </si>
  <si>
    <t>Podbudowa betonowa bez dylatacji - grubość warstwy po zagęszczeniu 15 cm (beton C 12/15)</t>
  </si>
  <si>
    <t>Mechaniczne czyszczenie nawierzchni drogowej ulepszonej (bitum)</t>
  </si>
  <si>
    <t>Skropienie nawierzchni drogowej emulsją asfaltową</t>
  </si>
  <si>
    <t>Wywiezienie materiału pofrezowego na Bazę ZDM ul. Energetyczna 4</t>
  </si>
  <si>
    <t>Roboty remontowe - frezowanie nawierzchni bitumicznej o gr. 5 cm z wywozem materiału z rozbiórki na odl. do 1 km</t>
  </si>
  <si>
    <t>Nawierzchnia z mieszanek mineralno-bitumicznych grysowych - warstwa ścieralna asfaltowa - grubość po zagęszczeniu 5 cm</t>
  </si>
  <si>
    <t>Usunięcie warstwy ziemi urodzajnej (humusu) o grubości do 10 cm z darnią z przewozem taczkami</t>
  </si>
  <si>
    <t>Roboty ziemne wykonywane koparkami podsiębiernymi 0.40 m3 w ziemi kat. I-III uprzednio zmagazynowanej w hałdach z transportem urobku samochodami samowyładowczymi (odległość określi oferent)</t>
  </si>
  <si>
    <t>Rozścielenie ziemi urodzajnej wraz z kosztami zakupu i trensportem w miejsce wbudowania</t>
  </si>
  <si>
    <t>Wykonanie trawników dywanowych siewem na gruncie kat. I-II z nawożeniem</t>
  </si>
  <si>
    <t>Ława pod krawężniki betonowa z oporem</t>
  </si>
  <si>
    <t>Krawężniki betonowe wystające o wymiarach 15x30 cm na podsypce cementowo-piaskowej (z odzysku)</t>
  </si>
  <si>
    <t>Krawężniki betonowe wystające o wymiarach 15x30 cm na podsypce cementowo-piaskowej</t>
  </si>
  <si>
    <t>Krawężniki kamienne wystające na podsypce cementowo-piaskowej ( z odzysku)</t>
  </si>
  <si>
    <t>Ława pod ściek betonowa zwykła</t>
  </si>
  <si>
    <t>Ścieki uliczne z kostki brukowej betonowej gr. 8 cm na podsypce cementowo-piaskowej (z odzysku)</t>
  </si>
  <si>
    <t>Ścieki uliczne z kostki brukowej betonowej gr. 8 cm na podsypce cementowo-piaskowej</t>
  </si>
  <si>
    <t>Chodniki z płyt betonowych 50x50x7 cm na podsypce cementowo-piaskowej</t>
  </si>
  <si>
    <t>Regulacja pionowa studzienek dla włazów kanałowych</t>
  </si>
  <si>
    <t>Regulacja pionowa studzienek dla kratek ściekowych ulicznych</t>
  </si>
  <si>
    <t>Regulacja pionowa studzienek telefonicznych</t>
  </si>
  <si>
    <t>Demontaż istniejących słupków</t>
  </si>
  <si>
    <t>Montaż słupków grafitowych półmatowych (RAL 7043)  - ZAP-03-HO-UL/PA/SK/TO/TZ wg katalogu mebli mejskich</t>
  </si>
  <si>
    <t>Demontaż i ponowny montaż stojaków rowerowych</t>
  </si>
  <si>
    <t>Demontaż istniejących znaków (bez słupków)</t>
  </si>
  <si>
    <t>grubowarstwowe masą chemoutwardzalna biała</t>
  </si>
  <si>
    <t>grubowarstwowe masą chemoutwardzalna niebieska</t>
  </si>
  <si>
    <t>słupki blokujące sztywne (montaż stały) U-12c</t>
  </si>
  <si>
    <t>Punktowy Element Odblaskowy POE</t>
  </si>
  <si>
    <t>U-18b lustro drogowe prostokątne</t>
  </si>
  <si>
    <t>PRZEBUDOWY</t>
  </si>
  <si>
    <t>Obniżenie krawężnika</t>
  </si>
  <si>
    <t>razem : PRZEBUDOWY</t>
  </si>
  <si>
    <t>Faktury integracyjne - pola uwagi szerokości 60 cm z płyt betonowych 30x30x8 cm koloru żółtego oraz elementy naprowadzające szerokości 30 cm i 60 cm z płyt betonowych 30x30x8 cm koloru białego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</si>
</sst>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2" fontId="11" fillId="0" borderId="4" xfId="0" applyNumberFormat="1" applyFont="1" applyBorder="1" applyAlignment="1">
      <alignment horizontal="center"/>
    </xf>
    <xf numFmtId="4" fontId="11" fillId="5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righ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61" zoomScaleNormal="100" workbookViewId="0">
      <selection activeCell="D70" sqref="D70"/>
    </sheetView>
  </sheetViews>
  <sheetFormatPr defaultColWidth="8.85546875" defaultRowHeight="15" x14ac:dyDescent="0.25"/>
  <cols>
    <col min="1" max="1" width="4" style="7" customWidth="1"/>
    <col min="2" max="2" width="70.140625" style="9" customWidth="1"/>
    <col min="3" max="3" width="11.7109375" style="8" customWidth="1"/>
    <col min="4" max="4" width="11.140625" style="8" customWidth="1"/>
    <col min="5" max="5" width="13.7109375" style="12" customWidth="1"/>
    <col min="6" max="6" width="11.28515625" style="12" customWidth="1"/>
    <col min="7" max="16384" width="8.85546875" style="1"/>
  </cols>
  <sheetData>
    <row r="1" spans="1:6" ht="25.5" customHeight="1" x14ac:dyDescent="0.25"/>
    <row r="2" spans="1:6" ht="18.75" x14ac:dyDescent="0.25">
      <c r="A2" s="49" t="s">
        <v>23</v>
      </c>
      <c r="B2" s="49"/>
      <c r="C2" s="49"/>
      <c r="D2" s="49"/>
      <c r="E2" s="49"/>
      <c r="F2" s="49"/>
    </row>
    <row r="3" spans="1:6" ht="34.5" customHeight="1" x14ac:dyDescent="0.25">
      <c r="A3" s="50" t="s">
        <v>61</v>
      </c>
      <c r="B3" s="51"/>
      <c r="C3" s="51"/>
      <c r="D3" s="51"/>
      <c r="E3" s="51"/>
      <c r="F3" s="52"/>
    </row>
    <row r="4" spans="1:6" s="2" customFormat="1" ht="15" customHeight="1" x14ac:dyDescent="0.25">
      <c r="A4" s="53" t="s">
        <v>8</v>
      </c>
      <c r="B4" s="54" t="s">
        <v>7</v>
      </c>
      <c r="C4" s="54" t="s">
        <v>9</v>
      </c>
      <c r="D4" s="54" t="s">
        <v>0</v>
      </c>
      <c r="E4" s="54" t="s">
        <v>10</v>
      </c>
      <c r="F4" s="54" t="s">
        <v>1</v>
      </c>
    </row>
    <row r="5" spans="1:6" s="2" customFormat="1" x14ac:dyDescent="0.25">
      <c r="A5" s="53"/>
      <c r="B5" s="54"/>
      <c r="C5" s="54"/>
      <c r="D5" s="54"/>
      <c r="E5" s="54"/>
      <c r="F5" s="54"/>
    </row>
    <row r="6" spans="1:6" s="2" customFormat="1" ht="19.5" customHeight="1" x14ac:dyDescent="0.25">
      <c r="A6" s="10">
        <v>1</v>
      </c>
      <c r="B6" s="3">
        <v>3</v>
      </c>
      <c r="C6" s="3">
        <v>4</v>
      </c>
      <c r="D6" s="3">
        <v>5</v>
      </c>
      <c r="E6" s="3">
        <v>6</v>
      </c>
      <c r="F6" s="3">
        <v>7</v>
      </c>
    </row>
    <row r="7" spans="1:6" s="2" customFormat="1" ht="19.5" customHeight="1" x14ac:dyDescent="0.25">
      <c r="A7" s="45"/>
      <c r="B7" s="45"/>
      <c r="C7" s="45"/>
      <c r="D7" s="45"/>
      <c r="E7" s="45"/>
      <c r="F7" s="45"/>
    </row>
    <row r="8" spans="1:6" s="2" customFormat="1" x14ac:dyDescent="0.25">
      <c r="A8" s="24"/>
      <c r="B8" s="24" t="s">
        <v>31</v>
      </c>
      <c r="C8" s="24"/>
      <c r="D8" s="24"/>
      <c r="E8" s="24"/>
      <c r="F8" s="24"/>
    </row>
    <row r="9" spans="1:6" x14ac:dyDescent="0.25">
      <c r="A9" s="13" t="s">
        <v>2</v>
      </c>
      <c r="B9" s="4" t="s">
        <v>25</v>
      </c>
      <c r="C9" s="14" t="s">
        <v>2</v>
      </c>
      <c r="D9" s="14" t="s">
        <v>2</v>
      </c>
      <c r="E9" s="14" t="s">
        <v>2</v>
      </c>
      <c r="F9" s="14" t="s">
        <v>2</v>
      </c>
    </row>
    <row r="10" spans="1:6" x14ac:dyDescent="0.25">
      <c r="A10" s="11">
        <v>1</v>
      </c>
      <c r="B10" s="6" t="s">
        <v>60</v>
      </c>
      <c r="C10" s="5" t="s">
        <v>35</v>
      </c>
      <c r="D10" s="5">
        <v>7</v>
      </c>
      <c r="E10" s="5"/>
      <c r="F10" s="5">
        <f t="shared" ref="F10:F12" si="0">ROUND(D10*E10,2)</f>
        <v>0</v>
      </c>
    </row>
    <row r="11" spans="1:6" ht="17.25" x14ac:dyDescent="0.25">
      <c r="A11" s="11">
        <v>2</v>
      </c>
      <c r="B11" s="6" t="s">
        <v>62</v>
      </c>
      <c r="C11" s="5" t="s">
        <v>3</v>
      </c>
      <c r="D11" s="5">
        <v>41.5</v>
      </c>
      <c r="E11" s="5"/>
      <c r="F11" s="5">
        <f t="shared" si="0"/>
        <v>0</v>
      </c>
    </row>
    <row r="12" spans="1:6" ht="24" x14ac:dyDescent="0.25">
      <c r="A12" s="11">
        <v>3</v>
      </c>
      <c r="B12" s="6" t="s">
        <v>27</v>
      </c>
      <c r="C12" s="5" t="s">
        <v>3</v>
      </c>
      <c r="D12" s="5">
        <v>1163.5</v>
      </c>
      <c r="E12" s="5"/>
      <c r="F12" s="5">
        <f t="shared" si="0"/>
        <v>0</v>
      </c>
    </row>
    <row r="13" spans="1:6" ht="24" x14ac:dyDescent="0.25">
      <c r="A13" s="11">
        <v>4</v>
      </c>
      <c r="B13" s="6" t="s">
        <v>63</v>
      </c>
      <c r="C13" s="5" t="s">
        <v>3</v>
      </c>
      <c r="D13" s="5">
        <v>6</v>
      </c>
      <c r="E13" s="5"/>
      <c r="F13" s="5">
        <f t="shared" ref="F13:F22" si="1">ROUND(D13*E13,2)</f>
        <v>0</v>
      </c>
    </row>
    <row r="14" spans="1:6" ht="17.25" x14ac:dyDescent="0.25">
      <c r="A14" s="11">
        <v>5</v>
      </c>
      <c r="B14" s="6" t="s">
        <v>32</v>
      </c>
      <c r="C14" s="5" t="s">
        <v>3</v>
      </c>
      <c r="D14" s="5">
        <v>620.5</v>
      </c>
      <c r="E14" s="5"/>
      <c r="F14" s="5">
        <f t="shared" si="1"/>
        <v>0</v>
      </c>
    </row>
    <row r="15" spans="1:6" x14ac:dyDescent="0.25">
      <c r="A15" s="11">
        <v>6</v>
      </c>
      <c r="B15" s="6" t="s">
        <v>64</v>
      </c>
      <c r="C15" s="5" t="s">
        <v>4</v>
      </c>
      <c r="D15" s="5">
        <v>114.5</v>
      </c>
      <c r="E15" s="5"/>
      <c r="F15" s="5">
        <f t="shared" si="1"/>
        <v>0</v>
      </c>
    </row>
    <row r="16" spans="1:6" ht="24" x14ac:dyDescent="0.25">
      <c r="A16" s="11">
        <v>7</v>
      </c>
      <c r="B16" s="6" t="s">
        <v>65</v>
      </c>
      <c r="C16" s="5" t="s">
        <v>4</v>
      </c>
      <c r="D16" s="5">
        <v>161.5</v>
      </c>
      <c r="E16" s="5"/>
      <c r="F16" s="5">
        <f t="shared" si="1"/>
        <v>0</v>
      </c>
    </row>
    <row r="17" spans="1:6" ht="24" x14ac:dyDescent="0.25">
      <c r="A17" s="11">
        <v>8</v>
      </c>
      <c r="B17" s="6" t="s">
        <v>66</v>
      </c>
      <c r="C17" s="5" t="s">
        <v>4</v>
      </c>
      <c r="D17" s="5">
        <v>8</v>
      </c>
      <c r="E17" s="5"/>
      <c r="F17" s="5">
        <f t="shared" si="1"/>
        <v>0</v>
      </c>
    </row>
    <row r="18" spans="1:6" ht="17.25" x14ac:dyDescent="0.25">
      <c r="A18" s="11">
        <v>9</v>
      </c>
      <c r="B18" s="6" t="s">
        <v>67</v>
      </c>
      <c r="C18" s="5" t="s">
        <v>13</v>
      </c>
      <c r="D18" s="5">
        <v>19.88</v>
      </c>
      <c r="E18" s="5"/>
      <c r="F18" s="5">
        <f t="shared" si="1"/>
        <v>0</v>
      </c>
    </row>
    <row r="19" spans="1:6" x14ac:dyDescent="0.25">
      <c r="A19" s="11">
        <v>10</v>
      </c>
      <c r="B19" s="6" t="s">
        <v>68</v>
      </c>
      <c r="C19" s="5" t="s">
        <v>4</v>
      </c>
      <c r="D19" s="5">
        <v>102.5</v>
      </c>
      <c r="E19" s="5"/>
      <c r="F19" s="5">
        <f t="shared" si="1"/>
        <v>0</v>
      </c>
    </row>
    <row r="20" spans="1:6" ht="17.25" x14ac:dyDescent="0.25">
      <c r="A20" s="11">
        <v>11</v>
      </c>
      <c r="B20" s="6" t="s">
        <v>33</v>
      </c>
      <c r="C20" s="5" t="s">
        <v>13</v>
      </c>
      <c r="D20" s="5">
        <v>4.0999999999999996</v>
      </c>
      <c r="E20" s="5"/>
      <c r="F20" s="5">
        <f t="shared" si="1"/>
        <v>0</v>
      </c>
    </row>
    <row r="21" spans="1:6" ht="24" x14ac:dyDescent="0.25">
      <c r="A21" s="11">
        <v>12</v>
      </c>
      <c r="B21" s="6" t="s">
        <v>69</v>
      </c>
      <c r="C21" s="5" t="s">
        <v>4</v>
      </c>
      <c r="D21" s="5">
        <v>161.5</v>
      </c>
      <c r="E21" s="5"/>
      <c r="F21" s="5">
        <f t="shared" si="1"/>
        <v>0</v>
      </c>
    </row>
    <row r="22" spans="1:6" x14ac:dyDescent="0.25">
      <c r="A22" s="11">
        <v>13</v>
      </c>
      <c r="B22" s="6" t="s">
        <v>70</v>
      </c>
      <c r="C22" s="5" t="s">
        <v>4</v>
      </c>
      <c r="D22" s="5">
        <v>56</v>
      </c>
      <c r="E22" s="5"/>
      <c r="F22" s="5">
        <f t="shared" si="1"/>
        <v>0</v>
      </c>
    </row>
    <row r="23" spans="1:6" ht="17.25" x14ac:dyDescent="0.25">
      <c r="A23" s="11">
        <v>14</v>
      </c>
      <c r="B23" s="6" t="s">
        <v>71</v>
      </c>
      <c r="C23" s="5" t="s">
        <v>13</v>
      </c>
      <c r="D23" s="5">
        <v>8.6999999999999993</v>
      </c>
      <c r="E23" s="5"/>
      <c r="F23" s="5">
        <f t="shared" ref="F23:F25" si="2">ROUND(D23*E23,2)</f>
        <v>0</v>
      </c>
    </row>
    <row r="24" spans="1:6" ht="24" x14ac:dyDescent="0.25">
      <c r="A24" s="11">
        <v>15</v>
      </c>
      <c r="B24" s="6" t="s">
        <v>11</v>
      </c>
      <c r="C24" s="5" t="s">
        <v>13</v>
      </c>
      <c r="D24" s="5">
        <v>251.58</v>
      </c>
      <c r="E24" s="5"/>
      <c r="F24" s="5">
        <f t="shared" si="2"/>
        <v>0</v>
      </c>
    </row>
    <row r="25" spans="1:6" ht="24" x14ac:dyDescent="0.25">
      <c r="A25" s="11">
        <v>16</v>
      </c>
      <c r="B25" s="6" t="s">
        <v>18</v>
      </c>
      <c r="C25" s="5" t="s">
        <v>13</v>
      </c>
      <c r="D25" s="5">
        <v>251.58</v>
      </c>
      <c r="E25" s="5"/>
      <c r="F25" s="5">
        <f t="shared" si="2"/>
        <v>0</v>
      </c>
    </row>
    <row r="26" spans="1:6" x14ac:dyDescent="0.25">
      <c r="A26" s="11"/>
      <c r="B26" s="6" t="s">
        <v>26</v>
      </c>
      <c r="C26" s="5"/>
      <c r="D26" s="5"/>
      <c r="E26" s="5"/>
      <c r="F26" s="5">
        <f>SUM(F10:F25)</f>
        <v>0</v>
      </c>
    </row>
    <row r="27" spans="1:6" x14ac:dyDescent="0.25">
      <c r="A27" s="13" t="s">
        <v>2</v>
      </c>
      <c r="B27" s="4" t="s">
        <v>16</v>
      </c>
      <c r="C27" s="14" t="s">
        <v>2</v>
      </c>
      <c r="D27" s="15" t="s">
        <v>2</v>
      </c>
      <c r="E27" s="15" t="s">
        <v>2</v>
      </c>
      <c r="F27" s="15" t="s">
        <v>2</v>
      </c>
    </row>
    <row r="28" spans="1:6" ht="36" x14ac:dyDescent="0.25">
      <c r="A28" s="11">
        <v>17</v>
      </c>
      <c r="B28" s="6" t="s">
        <v>19</v>
      </c>
      <c r="C28" s="5" t="s">
        <v>13</v>
      </c>
      <c r="D28" s="5">
        <v>75</v>
      </c>
      <c r="E28" s="5"/>
      <c r="F28" s="5">
        <f t="shared" ref="F28" si="3">ROUND(D28*E28,2)</f>
        <v>0</v>
      </c>
    </row>
    <row r="29" spans="1:6" ht="24" x14ac:dyDescent="0.25">
      <c r="A29" s="11">
        <v>18</v>
      </c>
      <c r="B29" s="6" t="s">
        <v>72</v>
      </c>
      <c r="C29" s="5" t="s">
        <v>13</v>
      </c>
      <c r="D29" s="5">
        <v>25</v>
      </c>
      <c r="E29" s="5"/>
      <c r="F29" s="5">
        <f t="shared" ref="F29" si="4">ROUND(D29*E29,2)</f>
        <v>0</v>
      </c>
    </row>
    <row r="30" spans="1:6" x14ac:dyDescent="0.25">
      <c r="A30" s="11"/>
      <c r="B30" s="6" t="s">
        <v>20</v>
      </c>
      <c r="C30" s="5"/>
      <c r="D30" s="5"/>
      <c r="E30" s="5"/>
      <c r="F30" s="5">
        <f>SUM(F28:F29)</f>
        <v>0</v>
      </c>
    </row>
    <row r="31" spans="1:6" x14ac:dyDescent="0.25">
      <c r="A31" s="13" t="s">
        <v>2</v>
      </c>
      <c r="B31" s="4" t="s">
        <v>15</v>
      </c>
      <c r="C31" s="14" t="s">
        <v>2</v>
      </c>
      <c r="D31" s="15" t="s">
        <v>2</v>
      </c>
      <c r="E31" s="15" t="s">
        <v>2</v>
      </c>
      <c r="F31" s="15" t="s">
        <v>2</v>
      </c>
    </row>
    <row r="32" spans="1:6" ht="24" x14ac:dyDescent="0.25">
      <c r="A32" s="11">
        <v>19</v>
      </c>
      <c r="B32" s="6" t="s">
        <v>24</v>
      </c>
      <c r="C32" s="5" t="s">
        <v>3</v>
      </c>
      <c r="D32" s="5">
        <v>1181.5</v>
      </c>
      <c r="E32" s="5"/>
      <c r="F32" s="5">
        <f t="shared" ref="F32:F38" si="5">ROUND(D32*E32,2)</f>
        <v>0</v>
      </c>
    </row>
    <row r="33" spans="1:6" ht="17.25" x14ac:dyDescent="0.25">
      <c r="A33" s="11">
        <v>20</v>
      </c>
      <c r="B33" s="6" t="s">
        <v>73</v>
      </c>
      <c r="C33" s="5" t="s">
        <v>3</v>
      </c>
      <c r="D33" s="5">
        <v>132.5</v>
      </c>
      <c r="E33" s="5"/>
      <c r="F33" s="5">
        <f t="shared" si="5"/>
        <v>0</v>
      </c>
    </row>
    <row r="34" spans="1:6" ht="17.25" x14ac:dyDescent="0.25">
      <c r="A34" s="11">
        <v>21</v>
      </c>
      <c r="B34" s="6" t="s">
        <v>74</v>
      </c>
      <c r="C34" s="5" t="s">
        <v>3</v>
      </c>
      <c r="D34" s="5">
        <v>963</v>
      </c>
      <c r="E34" s="5"/>
      <c r="F34" s="5">
        <f t="shared" ref="F34:F37" si="6">ROUND(D34*E34,2)</f>
        <v>0</v>
      </c>
    </row>
    <row r="35" spans="1:6" ht="24" x14ac:dyDescent="0.25">
      <c r="A35" s="11">
        <v>22</v>
      </c>
      <c r="B35" s="6" t="s">
        <v>75</v>
      </c>
      <c r="C35" s="5" t="s">
        <v>3</v>
      </c>
      <c r="D35" s="5">
        <v>80</v>
      </c>
      <c r="E35" s="5"/>
      <c r="F35" s="5">
        <f t="shared" si="6"/>
        <v>0</v>
      </c>
    </row>
    <row r="36" spans="1:6" ht="24" x14ac:dyDescent="0.25">
      <c r="A36" s="11">
        <v>23</v>
      </c>
      <c r="B36" s="6" t="s">
        <v>12</v>
      </c>
      <c r="C36" s="5" t="s">
        <v>3</v>
      </c>
      <c r="D36" s="5">
        <v>1043</v>
      </c>
      <c r="E36" s="5"/>
      <c r="F36" s="5">
        <f t="shared" si="6"/>
        <v>0</v>
      </c>
    </row>
    <row r="37" spans="1:6" ht="17.25" x14ac:dyDescent="0.25">
      <c r="A37" s="11">
        <v>24</v>
      </c>
      <c r="B37" s="6" t="s">
        <v>76</v>
      </c>
      <c r="C37" s="5" t="s">
        <v>3</v>
      </c>
      <c r="D37" s="5">
        <v>1388.5</v>
      </c>
      <c r="E37" s="5"/>
      <c r="F37" s="5">
        <f t="shared" si="6"/>
        <v>0</v>
      </c>
    </row>
    <row r="38" spans="1:6" ht="17.25" x14ac:dyDescent="0.25">
      <c r="A38" s="11">
        <v>25</v>
      </c>
      <c r="B38" s="6" t="s">
        <v>77</v>
      </c>
      <c r="C38" s="5" t="s">
        <v>3</v>
      </c>
      <c r="D38" s="5">
        <v>1388.5</v>
      </c>
      <c r="E38" s="5"/>
      <c r="F38" s="5">
        <f t="shared" si="5"/>
        <v>0</v>
      </c>
    </row>
    <row r="39" spans="1:6" x14ac:dyDescent="0.25">
      <c r="A39" s="11"/>
      <c r="B39" s="6" t="s">
        <v>21</v>
      </c>
      <c r="C39" s="5"/>
      <c r="D39" s="5"/>
      <c r="E39" s="5"/>
      <c r="F39" s="5">
        <f>SUM(F32:F38)</f>
        <v>0</v>
      </c>
    </row>
    <row r="40" spans="1:6" x14ac:dyDescent="0.25">
      <c r="A40" s="37" t="s">
        <v>2</v>
      </c>
      <c r="B40" s="4" t="s">
        <v>57</v>
      </c>
      <c r="C40" s="38" t="s">
        <v>2</v>
      </c>
      <c r="D40" s="15" t="s">
        <v>2</v>
      </c>
      <c r="E40" s="15" t="s">
        <v>2</v>
      </c>
      <c r="F40" s="15" t="s">
        <v>2</v>
      </c>
    </row>
    <row r="41" spans="1:6" ht="24" x14ac:dyDescent="0.25">
      <c r="A41" s="11">
        <v>26</v>
      </c>
      <c r="B41" s="6" t="s">
        <v>79</v>
      </c>
      <c r="C41" s="5" t="s">
        <v>3</v>
      </c>
      <c r="D41" s="5">
        <v>1388.5</v>
      </c>
      <c r="E41" s="5"/>
      <c r="F41" s="5">
        <f t="shared" ref="F41:F43" si="7">ROUND(D41*E41,2)</f>
        <v>0</v>
      </c>
    </row>
    <row r="42" spans="1:6" ht="17.25" x14ac:dyDescent="0.25">
      <c r="A42" s="11">
        <v>27</v>
      </c>
      <c r="B42" s="6" t="s">
        <v>78</v>
      </c>
      <c r="C42" s="5" t="s">
        <v>13</v>
      </c>
      <c r="D42" s="5">
        <v>69.42</v>
      </c>
      <c r="E42" s="5"/>
      <c r="F42" s="5">
        <f t="shared" si="7"/>
        <v>0</v>
      </c>
    </row>
    <row r="43" spans="1:6" ht="24" x14ac:dyDescent="0.25">
      <c r="A43" s="11">
        <v>28</v>
      </c>
      <c r="B43" s="6" t="s">
        <v>80</v>
      </c>
      <c r="C43" s="5" t="s">
        <v>3</v>
      </c>
      <c r="D43" s="5">
        <v>1388.5</v>
      </c>
      <c r="E43" s="5"/>
      <c r="F43" s="5">
        <f t="shared" si="7"/>
        <v>0</v>
      </c>
    </row>
    <row r="44" spans="1:6" x14ac:dyDescent="0.25">
      <c r="A44" s="11"/>
      <c r="B44" s="6" t="s">
        <v>58</v>
      </c>
      <c r="C44" s="5"/>
      <c r="D44" s="5"/>
      <c r="E44" s="5"/>
      <c r="F44" s="5">
        <f>SUM(F41:F43)</f>
        <v>0</v>
      </c>
    </row>
    <row r="45" spans="1:6" x14ac:dyDescent="0.25">
      <c r="A45" s="37" t="s">
        <v>2</v>
      </c>
      <c r="B45" s="4" t="s">
        <v>56</v>
      </c>
      <c r="C45" s="38" t="s">
        <v>2</v>
      </c>
      <c r="D45" s="15" t="s">
        <v>2</v>
      </c>
      <c r="E45" s="15" t="s">
        <v>2</v>
      </c>
      <c r="F45" s="15" t="s">
        <v>2</v>
      </c>
    </row>
    <row r="46" spans="1:6" ht="24" x14ac:dyDescent="0.25">
      <c r="A46" s="11">
        <v>29</v>
      </c>
      <c r="B46" s="6" t="s">
        <v>81</v>
      </c>
      <c r="C46" s="5" t="s">
        <v>3</v>
      </c>
      <c r="D46" s="5">
        <v>110</v>
      </c>
      <c r="E46" s="5"/>
      <c r="F46" s="5">
        <f t="shared" ref="F46:F49" si="8">ROUND(D46*E46,2)</f>
        <v>0</v>
      </c>
    </row>
    <row r="47" spans="1:6" ht="36" x14ac:dyDescent="0.25">
      <c r="A47" s="11">
        <v>30</v>
      </c>
      <c r="B47" s="6" t="s">
        <v>82</v>
      </c>
      <c r="C47" s="5" t="s">
        <v>13</v>
      </c>
      <c r="D47" s="5">
        <v>11</v>
      </c>
      <c r="E47" s="5"/>
      <c r="F47" s="5">
        <f t="shared" si="8"/>
        <v>0</v>
      </c>
    </row>
    <row r="48" spans="1:6" ht="24" x14ac:dyDescent="0.25">
      <c r="A48" s="11">
        <v>31</v>
      </c>
      <c r="B48" s="6" t="s">
        <v>83</v>
      </c>
      <c r="C48" s="5" t="s">
        <v>13</v>
      </c>
      <c r="D48" s="5">
        <v>11</v>
      </c>
      <c r="E48" s="5"/>
      <c r="F48" s="5">
        <f t="shared" si="8"/>
        <v>0</v>
      </c>
    </row>
    <row r="49" spans="1:6" ht="17.25" x14ac:dyDescent="0.25">
      <c r="A49" s="11">
        <v>32</v>
      </c>
      <c r="B49" s="6" t="s">
        <v>84</v>
      </c>
      <c r="C49" s="5" t="s">
        <v>3</v>
      </c>
      <c r="D49" s="5">
        <v>110</v>
      </c>
      <c r="E49" s="5"/>
      <c r="F49" s="5">
        <f t="shared" si="8"/>
        <v>0</v>
      </c>
    </row>
    <row r="50" spans="1:6" x14ac:dyDescent="0.25">
      <c r="A50" s="11"/>
      <c r="B50" s="6" t="s">
        <v>59</v>
      </c>
      <c r="C50" s="5"/>
      <c r="D50" s="5"/>
      <c r="E50" s="5"/>
      <c r="F50" s="5">
        <f>SUM(F46:F49)</f>
        <v>0</v>
      </c>
    </row>
    <row r="51" spans="1:6" x14ac:dyDescent="0.25">
      <c r="A51" s="13" t="s">
        <v>2</v>
      </c>
      <c r="B51" s="4" t="s">
        <v>17</v>
      </c>
      <c r="C51" s="14" t="s">
        <v>2</v>
      </c>
      <c r="D51" s="15" t="s">
        <v>2</v>
      </c>
      <c r="E51" s="15" t="s">
        <v>2</v>
      </c>
      <c r="F51" s="15" t="s">
        <v>2</v>
      </c>
    </row>
    <row r="52" spans="1:6" ht="17.25" x14ac:dyDescent="0.25">
      <c r="A52" s="11">
        <v>33</v>
      </c>
      <c r="B52" s="6" t="s">
        <v>85</v>
      </c>
      <c r="C52" s="5" t="s">
        <v>13</v>
      </c>
      <c r="D52" s="5">
        <v>19.88</v>
      </c>
      <c r="E52" s="16"/>
      <c r="F52" s="5">
        <f t="shared" ref="F52:F59" si="9">ROUND(D52*E52,2)</f>
        <v>0</v>
      </c>
    </row>
    <row r="53" spans="1:6" ht="24" x14ac:dyDescent="0.25">
      <c r="A53" s="11">
        <v>34</v>
      </c>
      <c r="B53" s="6" t="s">
        <v>86</v>
      </c>
      <c r="C53" s="5" t="s">
        <v>4</v>
      </c>
      <c r="D53" s="5">
        <v>161.5</v>
      </c>
      <c r="E53" s="5"/>
      <c r="F53" s="5">
        <f t="shared" si="9"/>
        <v>0</v>
      </c>
    </row>
    <row r="54" spans="1:6" ht="24" x14ac:dyDescent="0.25">
      <c r="A54" s="11">
        <v>35</v>
      </c>
      <c r="B54" s="6" t="s">
        <v>87</v>
      </c>
      <c r="C54" s="5" t="s">
        <v>4</v>
      </c>
      <c r="D54" s="5">
        <v>114.5</v>
      </c>
      <c r="E54" s="5"/>
      <c r="F54" s="5">
        <f t="shared" si="9"/>
        <v>0</v>
      </c>
    </row>
    <row r="55" spans="1:6" x14ac:dyDescent="0.25">
      <c r="A55" s="11">
        <v>36</v>
      </c>
      <c r="B55" s="6" t="s">
        <v>88</v>
      </c>
      <c r="C55" s="5" t="s">
        <v>4</v>
      </c>
      <c r="D55" s="5">
        <v>8</v>
      </c>
      <c r="E55" s="5"/>
      <c r="F55" s="5">
        <f t="shared" si="9"/>
        <v>0</v>
      </c>
    </row>
    <row r="56" spans="1:6" ht="17.25" x14ac:dyDescent="0.25">
      <c r="A56" s="11">
        <v>37</v>
      </c>
      <c r="B56" s="6" t="s">
        <v>14</v>
      </c>
      <c r="C56" s="5" t="s">
        <v>13</v>
      </c>
      <c r="D56" s="5">
        <v>6.26</v>
      </c>
      <c r="E56" s="5"/>
      <c r="F56" s="5">
        <f t="shared" si="9"/>
        <v>0</v>
      </c>
    </row>
    <row r="57" spans="1:6" ht="24" x14ac:dyDescent="0.25">
      <c r="A57" s="11">
        <v>38</v>
      </c>
      <c r="B57" s="6" t="s">
        <v>34</v>
      </c>
      <c r="C57" s="5" t="s">
        <v>4</v>
      </c>
      <c r="D57" s="5">
        <v>156.5</v>
      </c>
      <c r="E57" s="5"/>
      <c r="F57" s="5">
        <f t="shared" si="9"/>
        <v>0</v>
      </c>
    </row>
    <row r="58" spans="1:6" ht="17.25" x14ac:dyDescent="0.25">
      <c r="A58" s="11">
        <v>39</v>
      </c>
      <c r="B58" s="6" t="s">
        <v>89</v>
      </c>
      <c r="C58" s="5" t="s">
        <v>13</v>
      </c>
      <c r="D58" s="5">
        <v>8.6999999999999993</v>
      </c>
      <c r="E58" s="5"/>
      <c r="F58" s="5">
        <f t="shared" si="9"/>
        <v>0</v>
      </c>
    </row>
    <row r="59" spans="1:6" ht="24" x14ac:dyDescent="0.25">
      <c r="A59" s="11">
        <v>40</v>
      </c>
      <c r="B59" s="6" t="s">
        <v>90</v>
      </c>
      <c r="C59" s="5" t="s">
        <v>4</v>
      </c>
      <c r="D59" s="5">
        <v>161.5</v>
      </c>
      <c r="E59" s="5"/>
      <c r="F59" s="5">
        <f t="shared" si="9"/>
        <v>0</v>
      </c>
    </row>
    <row r="60" spans="1:6" ht="24" x14ac:dyDescent="0.25">
      <c r="A60" s="11">
        <v>41</v>
      </c>
      <c r="B60" s="6" t="s">
        <v>91</v>
      </c>
      <c r="C60" s="5" t="s">
        <v>4</v>
      </c>
      <c r="D60" s="5">
        <v>56</v>
      </c>
      <c r="E60" s="16"/>
      <c r="F60" s="5">
        <f t="shared" ref="F60:F61" si="10">ROUND(D60*E60,2)</f>
        <v>0</v>
      </c>
    </row>
    <row r="61" spans="1:6" ht="17.25" x14ac:dyDescent="0.25">
      <c r="A61" s="11">
        <v>42</v>
      </c>
      <c r="B61" s="6" t="s">
        <v>92</v>
      </c>
      <c r="C61" s="5" t="s">
        <v>3</v>
      </c>
      <c r="D61" s="5">
        <v>1181.5</v>
      </c>
      <c r="E61" s="5"/>
      <c r="F61" s="5">
        <f t="shared" si="10"/>
        <v>0</v>
      </c>
    </row>
    <row r="62" spans="1:6" x14ac:dyDescent="0.25">
      <c r="A62" s="11"/>
      <c r="B62" s="6" t="s">
        <v>22</v>
      </c>
      <c r="C62" s="5"/>
      <c r="D62" s="5"/>
      <c r="E62" s="5"/>
      <c r="F62" s="5">
        <f>SUM(F52:F61)</f>
        <v>0</v>
      </c>
    </row>
    <row r="63" spans="1:6" x14ac:dyDescent="0.25">
      <c r="A63" s="17" t="s">
        <v>2</v>
      </c>
      <c r="B63" s="4" t="s">
        <v>28</v>
      </c>
      <c r="C63" s="18" t="s">
        <v>2</v>
      </c>
      <c r="D63" s="15" t="s">
        <v>2</v>
      </c>
      <c r="E63" s="15" t="s">
        <v>2</v>
      </c>
      <c r="F63" s="15" t="s">
        <v>2</v>
      </c>
    </row>
    <row r="64" spans="1:6" x14ac:dyDescent="0.25">
      <c r="A64" s="11">
        <v>43</v>
      </c>
      <c r="B64" s="6" t="s">
        <v>93</v>
      </c>
      <c r="C64" s="5" t="s">
        <v>35</v>
      </c>
      <c r="D64" s="5">
        <v>9</v>
      </c>
      <c r="E64" s="16"/>
      <c r="F64" s="5">
        <f t="shared" ref="F64:F71" si="11">ROUND(D64*E64,2)</f>
        <v>0</v>
      </c>
    </row>
    <row r="65" spans="1:6" x14ac:dyDescent="0.25">
      <c r="A65" s="11">
        <v>44</v>
      </c>
      <c r="B65" s="6" t="s">
        <v>94</v>
      </c>
      <c r="C65" s="5" t="s">
        <v>35</v>
      </c>
      <c r="D65" s="5">
        <v>5</v>
      </c>
      <c r="E65" s="16"/>
      <c r="F65" s="5">
        <f t="shared" ref="F65:F70" si="12">ROUND(D65*E65,2)</f>
        <v>0</v>
      </c>
    </row>
    <row r="66" spans="1:6" x14ac:dyDescent="0.25">
      <c r="A66" s="11">
        <v>45</v>
      </c>
      <c r="B66" s="6" t="s">
        <v>30</v>
      </c>
      <c r="C66" s="5" t="s">
        <v>35</v>
      </c>
      <c r="D66" s="5">
        <v>18</v>
      </c>
      <c r="E66" s="16"/>
      <c r="F66" s="5">
        <f t="shared" si="12"/>
        <v>0</v>
      </c>
    </row>
    <row r="67" spans="1:6" x14ac:dyDescent="0.25">
      <c r="A67" s="11">
        <v>46</v>
      </c>
      <c r="B67" s="6" t="s">
        <v>95</v>
      </c>
      <c r="C67" s="5" t="s">
        <v>35</v>
      </c>
      <c r="D67" s="5">
        <v>15</v>
      </c>
      <c r="E67" s="16"/>
      <c r="F67" s="5">
        <f t="shared" si="12"/>
        <v>0</v>
      </c>
    </row>
    <row r="68" spans="1:6" x14ac:dyDescent="0.25">
      <c r="A68" s="11">
        <v>47</v>
      </c>
      <c r="B68" s="6" t="s">
        <v>96</v>
      </c>
      <c r="C68" s="5" t="s">
        <v>35</v>
      </c>
      <c r="D68" s="5">
        <v>33</v>
      </c>
      <c r="E68" s="16"/>
      <c r="F68" s="5">
        <f t="shared" si="12"/>
        <v>0</v>
      </c>
    </row>
    <row r="69" spans="1:6" ht="36" x14ac:dyDescent="0.25">
      <c r="A69" s="11">
        <v>48</v>
      </c>
      <c r="B69" s="6" t="s">
        <v>108</v>
      </c>
      <c r="C69" s="5" t="s">
        <v>3</v>
      </c>
      <c r="D69" s="5">
        <v>31.7</v>
      </c>
      <c r="E69" s="16"/>
      <c r="F69" s="5">
        <f t="shared" ref="F69" si="13">ROUND(D69*E69,2)</f>
        <v>0</v>
      </c>
    </row>
    <row r="70" spans="1:6" ht="24" x14ac:dyDescent="0.25">
      <c r="A70" s="11">
        <v>49</v>
      </c>
      <c r="B70" s="6" t="s">
        <v>97</v>
      </c>
      <c r="C70" s="5" t="s">
        <v>35</v>
      </c>
      <c r="D70" s="5">
        <v>33</v>
      </c>
      <c r="E70" s="16"/>
      <c r="F70" s="5">
        <f t="shared" si="12"/>
        <v>0</v>
      </c>
    </row>
    <row r="71" spans="1:6" x14ac:dyDescent="0.25">
      <c r="A71" s="11">
        <v>50</v>
      </c>
      <c r="B71" s="6" t="s">
        <v>98</v>
      </c>
      <c r="C71" s="5" t="s">
        <v>35</v>
      </c>
      <c r="D71" s="5">
        <v>3</v>
      </c>
      <c r="E71" s="5"/>
      <c r="F71" s="5">
        <f t="shared" si="11"/>
        <v>0</v>
      </c>
    </row>
    <row r="72" spans="1:6" x14ac:dyDescent="0.25">
      <c r="A72" s="17"/>
      <c r="B72" s="6" t="s">
        <v>29</v>
      </c>
      <c r="C72" s="19"/>
      <c r="D72" s="20"/>
      <c r="E72" s="20"/>
      <c r="F72" s="21">
        <f>SUM(F64:F71)</f>
        <v>0</v>
      </c>
    </row>
    <row r="73" spans="1:6" x14ac:dyDescent="0.25">
      <c r="A73" s="48" t="s">
        <v>52</v>
      </c>
      <c r="B73" s="48"/>
      <c r="C73" s="48"/>
      <c r="D73" s="48"/>
      <c r="E73" s="48"/>
      <c r="F73" s="25">
        <f>F26+F30+F39+F44+F50+F62+F72</f>
        <v>0</v>
      </c>
    </row>
    <row r="74" spans="1:6" x14ac:dyDescent="0.25">
      <c r="A74" s="48" t="s">
        <v>5</v>
      </c>
      <c r="B74" s="48"/>
      <c r="C74" s="48"/>
      <c r="D74" s="48"/>
      <c r="E74" s="48"/>
      <c r="F74" s="25">
        <f>0.23*F73</f>
        <v>0</v>
      </c>
    </row>
    <row r="75" spans="1:6" x14ac:dyDescent="0.25">
      <c r="A75" s="48" t="s">
        <v>6</v>
      </c>
      <c r="B75" s="48"/>
      <c r="C75" s="48"/>
      <c r="D75" s="48"/>
      <c r="E75" s="48"/>
      <c r="F75" s="26">
        <f>SUM(F73:F74)</f>
        <v>0</v>
      </c>
    </row>
    <row r="76" spans="1:6" ht="19.5" customHeight="1" x14ac:dyDescent="0.25">
      <c r="A76" s="46"/>
      <c r="B76" s="46"/>
      <c r="C76" s="46"/>
      <c r="D76" s="46"/>
      <c r="E76" s="46"/>
      <c r="F76" s="47"/>
    </row>
    <row r="77" spans="1:6" x14ac:dyDescent="0.25">
      <c r="A77" s="24"/>
      <c r="B77" s="24" t="s">
        <v>54</v>
      </c>
      <c r="C77" s="24"/>
      <c r="D77" s="24"/>
      <c r="E77" s="24"/>
      <c r="F77" s="24"/>
    </row>
    <row r="78" spans="1:6" x14ac:dyDescent="0.25">
      <c r="A78" s="22" t="s">
        <v>2</v>
      </c>
      <c r="B78" s="4" t="s">
        <v>38</v>
      </c>
      <c r="C78" s="23" t="s">
        <v>2</v>
      </c>
      <c r="D78" s="23" t="s">
        <v>2</v>
      </c>
      <c r="E78" s="23" t="s">
        <v>2</v>
      </c>
      <c r="F78" s="23" t="s">
        <v>2</v>
      </c>
    </row>
    <row r="79" spans="1:6" x14ac:dyDescent="0.25">
      <c r="A79" s="11">
        <v>52</v>
      </c>
      <c r="B79" s="29" t="s">
        <v>42</v>
      </c>
      <c r="C79" s="27" t="s">
        <v>35</v>
      </c>
      <c r="D79" s="27">
        <v>17</v>
      </c>
      <c r="E79" s="5"/>
      <c r="F79" s="5">
        <f t="shared" ref="F79:F83" si="14">ROUND(D79*E79,2)</f>
        <v>0</v>
      </c>
    </row>
    <row r="80" spans="1:6" x14ac:dyDescent="0.25">
      <c r="A80" s="11">
        <v>53</v>
      </c>
      <c r="B80" s="29" t="s">
        <v>44</v>
      </c>
      <c r="C80" s="27" t="s">
        <v>35</v>
      </c>
      <c r="D80" s="27">
        <v>14</v>
      </c>
      <c r="E80" s="5"/>
      <c r="F80" s="5">
        <f t="shared" si="14"/>
        <v>0</v>
      </c>
    </row>
    <row r="81" spans="1:6" x14ac:dyDescent="0.25">
      <c r="A81" s="11">
        <v>54</v>
      </c>
      <c r="B81" s="29" t="s">
        <v>45</v>
      </c>
      <c r="C81" s="27" t="s">
        <v>35</v>
      </c>
      <c r="D81" s="27">
        <v>13</v>
      </c>
      <c r="E81" s="5"/>
      <c r="F81" s="5">
        <f t="shared" si="14"/>
        <v>0</v>
      </c>
    </row>
    <row r="82" spans="1:6" x14ac:dyDescent="0.25">
      <c r="A82" s="11">
        <v>55</v>
      </c>
      <c r="B82" s="29" t="s">
        <v>46</v>
      </c>
      <c r="C82" s="27" t="s">
        <v>35</v>
      </c>
      <c r="D82" s="27">
        <v>5</v>
      </c>
      <c r="E82" s="5"/>
      <c r="F82" s="5">
        <f t="shared" si="14"/>
        <v>0</v>
      </c>
    </row>
    <row r="83" spans="1:6" x14ac:dyDescent="0.25">
      <c r="A83" s="11">
        <v>56</v>
      </c>
      <c r="B83" s="29" t="s">
        <v>99</v>
      </c>
      <c r="C83" s="27" t="s">
        <v>35</v>
      </c>
      <c r="D83" s="27">
        <v>21</v>
      </c>
      <c r="E83" s="5"/>
      <c r="F83" s="5">
        <f t="shared" si="14"/>
        <v>0</v>
      </c>
    </row>
    <row r="84" spans="1:6" x14ac:dyDescent="0.25">
      <c r="A84" s="11"/>
      <c r="B84" s="6" t="s">
        <v>39</v>
      </c>
      <c r="C84" s="5"/>
      <c r="D84" s="5"/>
      <c r="E84" s="5"/>
      <c r="F84" s="5">
        <f>SUM(F79:F83)</f>
        <v>0</v>
      </c>
    </row>
    <row r="85" spans="1:6" x14ac:dyDescent="0.25">
      <c r="A85" s="22" t="s">
        <v>2</v>
      </c>
      <c r="B85" s="4" t="s">
        <v>36</v>
      </c>
      <c r="C85" s="23" t="s">
        <v>2</v>
      </c>
      <c r="D85" s="15" t="s">
        <v>2</v>
      </c>
      <c r="E85" s="15" t="s">
        <v>2</v>
      </c>
      <c r="F85" s="15" t="s">
        <v>2</v>
      </c>
    </row>
    <row r="86" spans="1:6" x14ac:dyDescent="0.25">
      <c r="A86" s="11">
        <v>57</v>
      </c>
      <c r="B86" s="32" t="s">
        <v>100</v>
      </c>
      <c r="C86" s="30" t="s">
        <v>47</v>
      </c>
      <c r="D86" s="31">
        <v>128.24</v>
      </c>
      <c r="E86" s="31"/>
      <c r="F86" s="5">
        <f t="shared" ref="F86:F90" si="15">ROUND(D86*E86,2)</f>
        <v>0</v>
      </c>
    </row>
    <row r="87" spans="1:6" x14ac:dyDescent="0.25">
      <c r="A87" s="11">
        <v>58</v>
      </c>
      <c r="B87" s="32" t="s">
        <v>48</v>
      </c>
      <c r="C87" s="30" t="s">
        <v>47</v>
      </c>
      <c r="D87" s="31">
        <v>9.9</v>
      </c>
      <c r="E87" s="31"/>
      <c r="F87" s="5">
        <f t="shared" si="15"/>
        <v>0</v>
      </c>
    </row>
    <row r="88" spans="1:6" x14ac:dyDescent="0.25">
      <c r="A88" s="11">
        <v>59</v>
      </c>
      <c r="B88" s="32" t="s">
        <v>101</v>
      </c>
      <c r="C88" s="30" t="s">
        <v>47</v>
      </c>
      <c r="D88" s="39">
        <v>43.2</v>
      </c>
      <c r="E88" s="31"/>
      <c r="F88" s="5">
        <f t="shared" ref="F88" si="16">ROUND(D88*E88,2)</f>
        <v>0</v>
      </c>
    </row>
    <row r="89" spans="1:6" x14ac:dyDescent="0.25">
      <c r="A89" s="11">
        <v>60</v>
      </c>
      <c r="B89" s="29" t="s">
        <v>49</v>
      </c>
      <c r="C89" s="30" t="s">
        <v>47</v>
      </c>
      <c r="D89" s="39">
        <v>14.76</v>
      </c>
      <c r="E89" s="31"/>
      <c r="F89" s="5">
        <f t="shared" ref="F89" si="17">ROUND(D89*E89,2)</f>
        <v>0</v>
      </c>
    </row>
    <row r="90" spans="1:6" x14ac:dyDescent="0.25">
      <c r="A90" s="11">
        <v>61</v>
      </c>
      <c r="B90" s="29" t="s">
        <v>50</v>
      </c>
      <c r="C90" s="30" t="s">
        <v>47</v>
      </c>
      <c r="D90" s="39">
        <v>14.76</v>
      </c>
      <c r="E90" s="31"/>
      <c r="F90" s="5">
        <f t="shared" si="15"/>
        <v>0</v>
      </c>
    </row>
    <row r="91" spans="1:6" x14ac:dyDescent="0.25">
      <c r="A91" s="11"/>
      <c r="B91" s="6" t="s">
        <v>37</v>
      </c>
      <c r="C91" s="5"/>
      <c r="D91" s="5"/>
      <c r="E91" s="5"/>
      <c r="F91" s="5">
        <f>SUM(F86:F90)</f>
        <v>0</v>
      </c>
    </row>
    <row r="92" spans="1:6" x14ac:dyDescent="0.25">
      <c r="A92" s="22" t="s">
        <v>2</v>
      </c>
      <c r="B92" s="4" t="s">
        <v>40</v>
      </c>
      <c r="C92" s="23" t="s">
        <v>2</v>
      </c>
      <c r="D92" s="15" t="s">
        <v>2</v>
      </c>
      <c r="E92" s="15" t="s">
        <v>2</v>
      </c>
      <c r="F92" s="15" t="s">
        <v>2</v>
      </c>
    </row>
    <row r="93" spans="1:6" x14ac:dyDescent="0.25">
      <c r="A93" s="11">
        <v>62</v>
      </c>
      <c r="B93" s="33" t="s">
        <v>102</v>
      </c>
      <c r="C93" s="28" t="s">
        <v>43</v>
      </c>
      <c r="D93" s="41">
        <v>32</v>
      </c>
      <c r="E93" s="34"/>
      <c r="F93" s="5">
        <f t="shared" ref="F93:F96" si="18">ROUND(D93*E93,2)</f>
        <v>0</v>
      </c>
    </row>
    <row r="94" spans="1:6" x14ac:dyDescent="0.25">
      <c r="A94" s="11">
        <v>63</v>
      </c>
      <c r="B94" s="29" t="s">
        <v>103</v>
      </c>
      <c r="C94" s="27" t="s">
        <v>35</v>
      </c>
      <c r="D94" s="42">
        <v>9</v>
      </c>
      <c r="E94" s="43"/>
      <c r="F94" s="5">
        <f t="shared" si="18"/>
        <v>0</v>
      </c>
    </row>
    <row r="95" spans="1:6" x14ac:dyDescent="0.25">
      <c r="A95" s="11">
        <v>64</v>
      </c>
      <c r="B95" s="29" t="s">
        <v>51</v>
      </c>
      <c r="C95" s="27" t="s">
        <v>35</v>
      </c>
      <c r="D95" s="27">
        <v>6</v>
      </c>
      <c r="E95" s="34"/>
      <c r="F95" s="5">
        <f t="shared" si="18"/>
        <v>0</v>
      </c>
    </row>
    <row r="96" spans="1:6" x14ac:dyDescent="0.25">
      <c r="A96" s="11">
        <v>65</v>
      </c>
      <c r="B96" s="29" t="s">
        <v>104</v>
      </c>
      <c r="C96" s="27" t="s">
        <v>35</v>
      </c>
      <c r="D96" s="27">
        <v>1</v>
      </c>
      <c r="E96" s="34"/>
      <c r="F96" s="5">
        <f t="shared" si="18"/>
        <v>0</v>
      </c>
    </row>
    <row r="97" spans="1:6" x14ac:dyDescent="0.25">
      <c r="A97" s="11"/>
      <c r="B97" s="6" t="s">
        <v>41</v>
      </c>
      <c r="C97" s="5"/>
      <c r="D97" s="5"/>
      <c r="E97" s="5"/>
      <c r="F97" s="5">
        <f>SUM(F93:F96)</f>
        <v>0</v>
      </c>
    </row>
    <row r="98" spans="1:6" x14ac:dyDescent="0.25">
      <c r="A98" s="37" t="s">
        <v>2</v>
      </c>
      <c r="B98" s="4" t="s">
        <v>105</v>
      </c>
      <c r="C98" s="38" t="s">
        <v>2</v>
      </c>
      <c r="D98" s="15" t="s">
        <v>2</v>
      </c>
      <c r="E98" s="15" t="s">
        <v>2</v>
      </c>
      <c r="F98" s="15" t="s">
        <v>2</v>
      </c>
    </row>
    <row r="99" spans="1:6" x14ac:dyDescent="0.25">
      <c r="A99" s="11">
        <v>66</v>
      </c>
      <c r="B99" s="44" t="s">
        <v>106</v>
      </c>
      <c r="C99" s="40" t="s">
        <v>4</v>
      </c>
      <c r="D99" s="40">
        <v>8</v>
      </c>
      <c r="E99" s="34"/>
      <c r="F99" s="5">
        <f t="shared" ref="F99" si="19">ROUND(D99*E99,2)</f>
        <v>0</v>
      </c>
    </row>
    <row r="100" spans="1:6" x14ac:dyDescent="0.25">
      <c r="A100" s="11"/>
      <c r="B100" s="6" t="s">
        <v>107</v>
      </c>
      <c r="C100" s="5"/>
      <c r="D100" s="5"/>
      <c r="E100" s="5"/>
      <c r="F100" s="5">
        <f>SUM(F39:F99)</f>
        <v>0</v>
      </c>
    </row>
    <row r="101" spans="1:6" ht="15" customHeight="1" x14ac:dyDescent="0.25">
      <c r="A101" s="48" t="s">
        <v>53</v>
      </c>
      <c r="B101" s="48"/>
      <c r="C101" s="48"/>
      <c r="D101" s="48"/>
      <c r="E101" s="48"/>
      <c r="F101" s="25">
        <f>F84+F91+F97+F100</f>
        <v>0</v>
      </c>
    </row>
    <row r="102" spans="1:6" ht="15" customHeight="1" x14ac:dyDescent="0.25">
      <c r="A102" s="48" t="s">
        <v>5</v>
      </c>
      <c r="B102" s="48"/>
      <c r="C102" s="48"/>
      <c r="D102" s="48"/>
      <c r="E102" s="48"/>
      <c r="F102" s="25">
        <f>0.23*F101</f>
        <v>0</v>
      </c>
    </row>
    <row r="103" spans="1:6" ht="15" customHeight="1" x14ac:dyDescent="0.25">
      <c r="A103" s="48" t="s">
        <v>6</v>
      </c>
      <c r="B103" s="48"/>
      <c r="C103" s="48"/>
      <c r="D103" s="48"/>
      <c r="E103" s="48"/>
      <c r="F103" s="26">
        <f>SUM(F101:F102)</f>
        <v>0</v>
      </c>
    </row>
    <row r="104" spans="1:6" ht="15" customHeight="1" x14ac:dyDescent="0.25">
      <c r="A104" s="55" t="s">
        <v>55</v>
      </c>
      <c r="B104" s="55"/>
      <c r="C104" s="55"/>
      <c r="D104" s="55"/>
      <c r="E104" s="55"/>
      <c r="F104" s="35">
        <f>F73+F101</f>
        <v>0</v>
      </c>
    </row>
    <row r="105" spans="1:6" ht="15" customHeight="1" x14ac:dyDescent="0.25">
      <c r="A105" s="55" t="s">
        <v>5</v>
      </c>
      <c r="B105" s="55"/>
      <c r="C105" s="55"/>
      <c r="D105" s="55"/>
      <c r="E105" s="55"/>
      <c r="F105" s="35">
        <f>0.23*F104</f>
        <v>0</v>
      </c>
    </row>
    <row r="106" spans="1:6" ht="15" customHeight="1" x14ac:dyDescent="0.25">
      <c r="A106" s="55" t="s">
        <v>6</v>
      </c>
      <c r="B106" s="55"/>
      <c r="C106" s="55"/>
      <c r="D106" s="55"/>
      <c r="E106" s="55"/>
      <c r="F106" s="36">
        <f>SUM(F104:F105)</f>
        <v>0</v>
      </c>
    </row>
  </sheetData>
  <mergeCells count="17">
    <mergeCell ref="A106:E106"/>
    <mergeCell ref="A101:E101"/>
    <mergeCell ref="A102:E102"/>
    <mergeCell ref="A103:E103"/>
    <mergeCell ref="A104:E104"/>
    <mergeCell ref="A105:E105"/>
    <mergeCell ref="A73:E73"/>
    <mergeCell ref="A74:E74"/>
    <mergeCell ref="A75:E75"/>
    <mergeCell ref="A2:F2"/>
    <mergeCell ref="A3:F3"/>
    <mergeCell ref="A4:A5"/>
    <mergeCell ref="B4:B5"/>
    <mergeCell ref="C4:C5"/>
    <mergeCell ref="D4:D5"/>
    <mergeCell ref="E4:E5"/>
    <mergeCell ref="F4:F5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Dorota Andryca</cp:lastModifiedBy>
  <cp:lastPrinted>2021-09-23T06:06:10Z</cp:lastPrinted>
  <dcterms:created xsi:type="dcterms:W3CDTF">2018-04-08T22:27:39Z</dcterms:created>
  <dcterms:modified xsi:type="dcterms:W3CDTF">2021-09-23T07:31:24Z</dcterms:modified>
</cp:coreProperties>
</file>