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\DZ\Zamówienia publiczne dla wydziałów\IRI dawne ZN\81_Krynicka_PM\SWZ\"/>
    </mc:Choice>
  </mc:AlternateContent>
  <xr:revisionPtr revIDLastSave="0" documentId="13_ncr:1_{007AA579-4AA2-410E-B752-060F6522E4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" i="1" l="1"/>
  <c r="G100" i="1"/>
  <c r="G98" i="1"/>
  <c r="G95" i="1"/>
  <c r="G94" i="1"/>
  <c r="G91" i="1"/>
  <c r="G90" i="1"/>
  <c r="G88" i="1"/>
  <c r="G84" i="1"/>
  <c r="G85" i="1"/>
  <c r="G86" i="1"/>
  <c r="G83" i="1"/>
  <c r="G80" i="1"/>
  <c r="G74" i="1"/>
  <c r="G75" i="1"/>
  <c r="G76" i="1"/>
  <c r="G77" i="1"/>
  <c r="G78" i="1"/>
  <c r="G73" i="1"/>
  <c r="G71" i="1"/>
  <c r="G70" i="1"/>
  <c r="G67" i="1"/>
  <c r="G56" i="1"/>
  <c r="G57" i="1"/>
  <c r="G58" i="1"/>
  <c r="G59" i="1"/>
  <c r="G60" i="1"/>
  <c r="G61" i="1"/>
  <c r="G62" i="1"/>
  <c r="G63" i="1"/>
  <c r="G64" i="1"/>
  <c r="G55" i="1"/>
  <c r="G51" i="1"/>
  <c r="G52" i="1"/>
  <c r="G50" i="1"/>
  <c r="G47" i="1"/>
  <c r="G48" i="1"/>
  <c r="G46" i="1"/>
  <c r="G43" i="1"/>
  <c r="G44" i="1"/>
  <c r="G42" i="1"/>
  <c r="G40" i="1"/>
  <c r="G39" i="1"/>
  <c r="G37" i="1"/>
  <c r="G3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6" i="1"/>
  <c r="G14" i="1"/>
  <c r="G13" i="1"/>
  <c r="G11" i="1"/>
  <c r="G9" i="1"/>
  <c r="G101" i="1" l="1"/>
  <c r="G33" i="1"/>
  <c r="G32" i="1"/>
  <c r="G103" i="1" l="1"/>
  <c r="G102" i="1"/>
</calcChain>
</file>

<file path=xl/sharedStrings.xml><?xml version="1.0" encoding="utf-8"?>
<sst xmlns="http://schemas.openxmlformats.org/spreadsheetml/2006/main" count="203" uniqueCount="143">
  <si>
    <t>PRZEBUDOWA ULICY KRYNICKIEJ W POZNANIU</t>
  </si>
  <si>
    <t>ETAP III – od km 0+283,35 do km 0+575,00</t>
  </si>
  <si>
    <t>L.p.</t>
  </si>
  <si>
    <t xml:space="preserve">Numer </t>
  </si>
  <si>
    <t>STWiORB</t>
  </si>
  <si>
    <t>Nazwa i opis pozycji przedmiaru</t>
  </si>
  <si>
    <t>J.m.</t>
  </si>
  <si>
    <t>Ilość j.m.</t>
  </si>
  <si>
    <t>Cena jedn.</t>
  </si>
  <si>
    <t xml:space="preserve">Wartość [PLN] </t>
  </si>
  <si>
    <t>01.00.00</t>
  </si>
  <si>
    <t>ROBOTY PRZYGOTOWAWCZE</t>
  </si>
  <si>
    <t>01.01.01.</t>
  </si>
  <si>
    <t>ODTWORZENIE TRASY I PKT WYSOKOŚCIOWYCH</t>
  </si>
  <si>
    <t xml:space="preserve">odtwarzanie trasy i punktów wysokościowych oraz wznowienie i stabilizacja pasa drogowego </t>
  </si>
  <si>
    <t>km</t>
  </si>
  <si>
    <t>ZABEZPIECZENIE DRZEW</t>
  </si>
  <si>
    <t>ochrona i zabezpieczenie istniejących drzew w okresie budowy</t>
  </si>
  <si>
    <t>szt</t>
  </si>
  <si>
    <t>ZDJĘCIE WARSTWY HUMUSU</t>
  </si>
  <si>
    <t xml:space="preserve">mechaniczne usunięcie w-wy ziemi urodzajnej średnio o grubości 20 cm </t>
  </si>
  <si>
    <t>m3</t>
  </si>
  <si>
    <t>transport humusu wraz z załadunkiem i rozładunkiem na odkład Wykonawcy oraz  utylizacją</t>
  </si>
  <si>
    <t>ROZBIÓRKI ELEMENTÓW DRÓG I ULIC</t>
  </si>
  <si>
    <t>rozbiórka nawierzchni jezdni asfaltowej o śr. gr. 8 cm</t>
  </si>
  <si>
    <t>m2</t>
  </si>
  <si>
    <t>rozbiórka podbudowy z kruszywa o śr. gr. 20 cm</t>
  </si>
  <si>
    <t xml:space="preserve">rozbiórka nawierzchni chodników oraz zjazdów z kostki betonowej gr. 8 cm na podbudowie z kruszywa o śr. gr. 15 cm </t>
  </si>
  <si>
    <t xml:space="preserve">rozbiórka nawierzchni chodników z kostki kamiennej gr. 8 cm na podbudowie z kruszywa o śr. gr. 15 cm </t>
  </si>
  <si>
    <t xml:space="preserve">rozbiórka nawierzchni z płyt ażurowych gr. 10 cm na podbudowie z kruszywa o śr. gr. 15 cm </t>
  </si>
  <si>
    <t>rozbiórka krawężników betonowych 15x30 cm</t>
  </si>
  <si>
    <t>m</t>
  </si>
  <si>
    <t>rozbiórka oporników betonowych 12x25 cm</t>
  </si>
  <si>
    <t xml:space="preserve">rozbiórka obrzeży betonowych 8x30cm </t>
  </si>
  <si>
    <t>rozbiórka ław betonowych pod krawężniki i oporniki</t>
  </si>
  <si>
    <t>demontaż słupków do znaków drogowych wraz z załadunkiem, rozładunkiem, utylizacją i transportem na odkład Wykonawcy</t>
  </si>
  <si>
    <t>demontaż tablic znaków drogowych wraz z załadunkiem, rozładunkiem, utylizacją i transportem na odkład Wykonawcy</t>
  </si>
  <si>
    <t>demontaż słupków do znaków drogowych – materiał do ponownego montażu</t>
  </si>
  <si>
    <t>demontaż tablic znaków drogowych – materiał do ponownego montażu</t>
  </si>
  <si>
    <t>transport gruzu na odkład Wykonawcy wraz z załadunkiem, rozładunkiem i utylizacją materiału</t>
  </si>
  <si>
    <t>02.00.00</t>
  </si>
  <si>
    <t xml:space="preserve">ROBOTY ZIEMNE </t>
  </si>
  <si>
    <t>WYKONANIE WYKOPÓW W GRUNTACH NIESKALISTYCH</t>
  </si>
  <si>
    <t>mechaniczne wykonanie wykopów z załadunkiem i transportem gruntu na odkład Wykonawcy oraz utylizacją</t>
  </si>
  <si>
    <t>ręczne wykonanie wykopów z załadunkiem i transportem gruntu na odkład Wykonawcy oraz utylizacją</t>
  </si>
  <si>
    <t>04.00.00</t>
  </si>
  <si>
    <t>PODBUDOWY</t>
  </si>
  <si>
    <t>KORYTO WRAZ Z PROFILOWANIEM I ZAGĘSZCZANIEM PODŁOŻA</t>
  </si>
  <si>
    <t>mechaniczne profilowanie i zagęszczanie podłoża</t>
  </si>
  <si>
    <t>ręczne profilowanie i zagęszczanie podłoża</t>
  </si>
  <si>
    <t>WARSTWY ODSĄCZAJĄCE I ODCINAJĄCE</t>
  </si>
  <si>
    <t>warstwa z kruszywa naturalnego gruboziarnistego gr. 50 cm (parking, jezdnia, ciąg pieszy)</t>
  </si>
  <si>
    <t>wykonanie warstwy odcinającej geotkaniny separacyjno-filtracyjnej</t>
  </si>
  <si>
    <t>PODBUDOWA Z MIESZANKI NIEWIĄZANEJ STABILIZOWANEJ MECHANICZNIE</t>
  </si>
  <si>
    <t xml:space="preserve">podbudowa zasadnicza z kruszywa łamanego 30/60 mm stabilizowanego mechanicznie gr. 20 cm  (parking, jezdnia, ciąg pieszy) </t>
  </si>
  <si>
    <t>podbudowa zasadnicza z kruszywa łamanego 0/31,5 stabilizowanego mechanicznie gr. 20 cm (powierzchnie wyniesione)</t>
  </si>
  <si>
    <t>ULEPSZONE PODŁOŻE Z MIESZANKI ZWIĄZANEJ CEMENTEM</t>
  </si>
  <si>
    <t>wykonanie warstwy wzmacniającej z gruntu stabilizowanego cementem Rm = 2,5MPa gr. w-wy 15cm (zjazdy, powierzchnie wyniesione)</t>
  </si>
  <si>
    <t>pielęgnacja wykonanej warstwy z mieszanki związanej cementem</t>
  </si>
  <si>
    <t>PODBUDOWA Z MIESZANKI ZWIĄZANEJ CEMENTEM</t>
  </si>
  <si>
    <t>wykonanie warstwy podbudowy zasadniczej klasy C 5/6 (chudy beton) grubości zmiennej od 10 cm do 20 cm</t>
  </si>
  <si>
    <t>wykonanie warstwy podbudowy zasadniczej klasy C 5/6 (chudy beton) grubości zmiennej od 10 cm do 22 cm</t>
  </si>
  <si>
    <t>05.00.00</t>
  </si>
  <si>
    <t>NAWIERZCHNIE</t>
  </si>
  <si>
    <t>NAWIERZCHNIE Z BETONOWEJ KOSTKI BRUKOWEJ</t>
  </si>
  <si>
    <t>naw. z kostki betonowej koloru szarego o gr. 8 cm na podsypce cementowo-piaskowej gr. 3 cm (zjazdy)</t>
  </si>
  <si>
    <t>naw. z kostki betonowej koloru szarego o gr. 8cm na podsypce piaskowej gr. 3 cm, typ "DOMINO-EKO" z wypełnieniem spoin grysem granitowym 2/5 (jezdnia)</t>
  </si>
  <si>
    <t>naw. z kostki betonowej koloru grafitowego o gr. 8cm na podsypce piaskowej gr. 3 cm, typ "DOMINO-EKO" z wypełnieniem spoin grysem bazaltowym 2/5 (parking)</t>
  </si>
  <si>
    <t>naw. z kostki betonowej typu DOMINO koloru szarego o gr. 8 cm na podsypce piaskowej gr. 3-5 cm (ciąg pieszy) od ul. Zakopieńskiej do ul. Ciechońskiej</t>
  </si>
  <si>
    <t>naw. z kostki betonowej typu DOMINO koloru grafitowego o gr. 8 cm na podsypce piaskowej gr. 3-5 cm (ciąg pieszy) od ul. Ciechońskiej do ul. Czorsztyńskiej</t>
  </si>
  <si>
    <t>naw. z kostki kamiennej ozdobnej 7/9 na podsypce cementowo-piaskowej gr. 3 cm (naw. ozdobna)</t>
  </si>
  <si>
    <t>nawierzchnia z betonowej kostki brukowej do przełożenia wysokościowego</t>
  </si>
  <si>
    <t>nawierzchnia z kostki brukowej do przełożenia wysokościowego</t>
  </si>
  <si>
    <t>nawierzchnia z płyt betonowych ażurowych do przełożenia wysokościowego</t>
  </si>
  <si>
    <t>06.00.00</t>
  </si>
  <si>
    <t>ROBOTY WYKOŃCZENIOWE</t>
  </si>
  <si>
    <t>UMOCNIENIE POWIERZCHNIOWE SKARP</t>
  </si>
  <si>
    <t>umocnienie skarp i terenów zielonych warstwą humusu średnio o grubości 10 cm wraz z plantowaniem i obsianiem mieszanką traw</t>
  </si>
  <si>
    <t>07.00.00</t>
  </si>
  <si>
    <t>URZĄDZENIA BEZPIECZEŃSTWA RUCHU</t>
  </si>
  <si>
    <t>OZNAKOWANIE POZIOME</t>
  </si>
  <si>
    <t>punktowe elementy odblaskowe barwy białej przytwierdzane do nawierzchni klejami epoksydowymi</t>
  </si>
  <si>
    <t>01.02.04</t>
  </si>
  <si>
    <t>01.02.01</t>
  </si>
  <si>
    <t>01.02.02</t>
  </si>
  <si>
    <t>02.01.01</t>
  </si>
  <si>
    <t>04.01.01</t>
  </si>
  <si>
    <t>04.02.0</t>
  </si>
  <si>
    <t>04.04.02</t>
  </si>
  <si>
    <t>04.05.01</t>
  </si>
  <si>
    <t>04.06.01</t>
  </si>
  <si>
    <t>05.03.33</t>
  </si>
  <si>
    <t>06.01.01</t>
  </si>
  <si>
    <t>07.01.01</t>
  </si>
  <si>
    <t>07.02.01</t>
  </si>
  <si>
    <t>07.06.02</t>
  </si>
  <si>
    <t>OZNAKOWANIE PIONOWE</t>
  </si>
  <si>
    <t>URZĄDZENIA ZABEZPIECZAJĄCE RUCH PIESZYCH</t>
  </si>
  <si>
    <t>08.00.00</t>
  </si>
  <si>
    <t>08.01.01</t>
  </si>
  <si>
    <t>ELEMENTY ULICY</t>
  </si>
  <si>
    <t>KRAWĘŻNIKI BETONOWE</t>
  </si>
  <si>
    <t>08.02.01</t>
  </si>
  <si>
    <t>CHODNIK Z PŁYT CHODNIKOWYCHBETONOWYCH</t>
  </si>
  <si>
    <t>08.03.01</t>
  </si>
  <si>
    <t>OBRZERZA BETONOWE</t>
  </si>
  <si>
    <t>09.00.00</t>
  </si>
  <si>
    <t>09.01.01</t>
  </si>
  <si>
    <t>ZIELEŃ DROGOWA</t>
  </si>
  <si>
    <t>NASADZENIA DRZEW I KRZEWÓW</t>
  </si>
  <si>
    <t>ryczałt</t>
  </si>
  <si>
    <t>10.00.00</t>
  </si>
  <si>
    <t>10.10.02</t>
  </si>
  <si>
    <t>INNE</t>
  </si>
  <si>
    <t>REGULACJA PIONOWA URZĄDZEŃ PODZIEMNYCH</t>
  </si>
  <si>
    <t>Razem netto</t>
  </si>
  <si>
    <t>VAT 23%</t>
  </si>
  <si>
    <t>`</t>
  </si>
  <si>
    <t>regulacja wysokości istniejących studni kanalizacji sanitarnej</t>
  </si>
  <si>
    <t>regulacja wysokości istniejących zasów wodociągowych i gazowych</t>
  </si>
  <si>
    <t>regulacja wysokości istniejących studni telekomunikacyjnych</t>
  </si>
  <si>
    <t>przycięcie istniejących krzewów na od ul.Cichońskiej do ul,Sopockiej</t>
  </si>
  <si>
    <t>roczna pielęgnacja zieleni z intensywnym podlewaniem drzew zlokalizowanych w obszarze robót ręcznych</t>
  </si>
  <si>
    <t>obrzeże betonowe 8x30x100 cm na podsypce cem-piask.gr 3 cm</t>
  </si>
  <si>
    <t>wykonanie ławy betonowej z oporem pod obrzeża z betonu C12/15(B15)</t>
  </si>
  <si>
    <t>naw.z płytek betonowych 50x50x7 cm koloru szarego na podsypce cementowo-piaskowej gr. 4 cm(chodnii)</t>
  </si>
  <si>
    <t>krawężnik bet.15x30x100 cm obniżony na podsypce cem-piask. gr.3 cm</t>
  </si>
  <si>
    <t>krawężnik bet.15x30x100 cm na podsypce cem-piask. gr.3 cm</t>
  </si>
  <si>
    <t>opornik bet.12x25x100 cm na podsypce cem-piask. gr. 3 cm</t>
  </si>
  <si>
    <t>wykonanie ławy betonowej z opornikiem pod krawężnik i opornik z betonu C12/15(B15)</t>
  </si>
  <si>
    <t>ustawienie słubków blokujacych U12c w kolorze RAL 7043</t>
  </si>
  <si>
    <t>słupki znaków drogowych z rur stalowych o średnicy 60 mm</t>
  </si>
  <si>
    <t>tablice znaków drogowych nakzau,zakazu,ostrzegawczych o powierzchni ponad 0,3 m2</t>
  </si>
  <si>
    <t>tablice znaków drogowych nakzau,zakazu,ostrzegawczych o powierzchni do 0,3 m2</t>
  </si>
  <si>
    <t>tablice informacyjne</t>
  </si>
  <si>
    <t>słupki znaków drogowych z rur stalowych o średnicy 70 mm- materiał z demontażu</t>
  </si>
  <si>
    <t>montaż tablic znaków drogowych - tablice z demontażu</t>
  </si>
  <si>
    <t>podbudowa zasadnicza z kruszywa łamanego 0/31,5 stabilizowanego mechanicznie gr. 15 cm (chodniki, zjazdy, naw. Ozdobne)</t>
  </si>
  <si>
    <t>wykonanie warstwy wzmacniającej z gruntu stabilizowanego cementem Rm = 2,5MPa gr. w-wy 10cm (chodniki, naw.ozdobne)</t>
  </si>
  <si>
    <t>naw. z kostki betonowej typu DOMINO koloru czerwonego o gr. 8 cm na podsypce cementowo-piaskowej gr. 3 cm (powierzchnie wyniesione)</t>
  </si>
  <si>
    <t>Razem brutto</t>
  </si>
  <si>
    <t>oznakowanie poziome grubowarstwowe - inne symbole</t>
  </si>
  <si>
    <t>Przedmiar-oferta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</si>
</sst>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3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topLeftCell="A97" workbookViewId="0">
      <selection activeCell="G101" sqref="G101"/>
    </sheetView>
  </sheetViews>
  <sheetFormatPr defaultColWidth="8.85546875" defaultRowHeight="12" x14ac:dyDescent="0.2"/>
  <cols>
    <col min="1" max="1" width="8.85546875" style="1"/>
    <col min="2" max="2" width="8.85546875" style="2"/>
    <col min="3" max="3" width="73.5703125" style="1" customWidth="1"/>
    <col min="4" max="5" width="8.85546875" style="1"/>
    <col min="6" max="6" width="11.5703125" style="1" customWidth="1"/>
    <col min="7" max="7" width="8.85546875" style="10"/>
    <col min="8" max="16384" width="8.85546875" style="1"/>
  </cols>
  <sheetData>
    <row r="1" spans="1:10" x14ac:dyDescent="0.2">
      <c r="A1" s="37" t="s">
        <v>0</v>
      </c>
      <c r="B1" s="37"/>
      <c r="C1" s="37"/>
      <c r="D1" s="37"/>
      <c r="E1" s="37"/>
      <c r="F1" s="37"/>
      <c r="G1" s="37"/>
    </row>
    <row r="2" spans="1:10" x14ac:dyDescent="0.2">
      <c r="A2" s="37" t="s">
        <v>1</v>
      </c>
      <c r="B2" s="37"/>
      <c r="C2" s="37"/>
      <c r="D2" s="37"/>
      <c r="E2" s="37"/>
      <c r="F2" s="37"/>
      <c r="G2" s="37"/>
    </row>
    <row r="3" spans="1:10" x14ac:dyDescent="0.2">
      <c r="A3" s="37" t="s">
        <v>142</v>
      </c>
      <c r="B3" s="37"/>
      <c r="C3" s="37"/>
      <c r="D3" s="37"/>
      <c r="E3" s="37"/>
      <c r="F3" s="37"/>
      <c r="G3" s="37"/>
    </row>
    <row r="4" spans="1:10" ht="19.149999999999999" customHeight="1" x14ac:dyDescent="0.2">
      <c r="A4" s="38" t="s">
        <v>2</v>
      </c>
      <c r="B4" s="22" t="s">
        <v>3</v>
      </c>
      <c r="C4" s="37" t="s">
        <v>5</v>
      </c>
      <c r="D4" s="37" t="s">
        <v>6</v>
      </c>
      <c r="E4" s="38" t="s">
        <v>7</v>
      </c>
      <c r="F4" s="37" t="s">
        <v>8</v>
      </c>
      <c r="G4" s="37" t="s">
        <v>9</v>
      </c>
    </row>
    <row r="5" spans="1:10" ht="24" x14ac:dyDescent="0.2">
      <c r="A5" s="38"/>
      <c r="B5" s="22" t="s">
        <v>4</v>
      </c>
      <c r="C5" s="37"/>
      <c r="D5" s="37"/>
      <c r="E5" s="38"/>
      <c r="F5" s="37"/>
      <c r="G5" s="37"/>
    </row>
    <row r="6" spans="1:10" x14ac:dyDescent="0.2">
      <c r="A6" s="23">
        <v>1</v>
      </c>
      <c r="B6" s="22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10" ht="30" customHeight="1" x14ac:dyDescent="0.2">
      <c r="A7" s="24"/>
      <c r="B7" s="25" t="s">
        <v>10</v>
      </c>
      <c r="C7" s="26" t="s">
        <v>11</v>
      </c>
      <c r="D7" s="24"/>
      <c r="E7" s="24"/>
      <c r="F7" s="24"/>
      <c r="G7" s="27"/>
    </row>
    <row r="8" spans="1:10" ht="30" customHeight="1" x14ac:dyDescent="0.2">
      <c r="A8" s="24"/>
      <c r="B8" s="25" t="s">
        <v>12</v>
      </c>
      <c r="C8" s="26" t="s">
        <v>13</v>
      </c>
      <c r="D8" s="24"/>
      <c r="E8" s="24"/>
      <c r="F8" s="24"/>
      <c r="G8" s="27"/>
    </row>
    <row r="9" spans="1:10" ht="30" customHeight="1" x14ac:dyDescent="0.2">
      <c r="A9" s="8">
        <v>1</v>
      </c>
      <c r="B9" s="22"/>
      <c r="C9" s="7" t="s">
        <v>14</v>
      </c>
      <c r="D9" s="8" t="s">
        <v>15</v>
      </c>
      <c r="E9" s="8">
        <v>0.29199999999999998</v>
      </c>
      <c r="F9" s="7"/>
      <c r="G9" s="8">
        <f>ROUND(E9*F9,2)</f>
        <v>0</v>
      </c>
    </row>
    <row r="10" spans="1:10" ht="30" customHeight="1" x14ac:dyDescent="0.2">
      <c r="A10" s="24"/>
      <c r="B10" s="25" t="s">
        <v>83</v>
      </c>
      <c r="C10" s="26" t="s">
        <v>16</v>
      </c>
      <c r="D10" s="24"/>
      <c r="E10" s="24"/>
      <c r="F10" s="24"/>
      <c r="G10" s="27"/>
    </row>
    <row r="11" spans="1:10" ht="30" customHeight="1" x14ac:dyDescent="0.2">
      <c r="A11" s="8">
        <v>2</v>
      </c>
      <c r="B11" s="22"/>
      <c r="C11" s="7" t="s">
        <v>17</v>
      </c>
      <c r="D11" s="8" t="s">
        <v>18</v>
      </c>
      <c r="E11" s="8">
        <v>23</v>
      </c>
      <c r="F11" s="7"/>
      <c r="G11" s="8">
        <f>ROUND(E11*F11,2)</f>
        <v>0</v>
      </c>
    </row>
    <row r="12" spans="1:10" ht="30" customHeight="1" x14ac:dyDescent="0.2">
      <c r="A12" s="24"/>
      <c r="B12" s="25" t="s">
        <v>84</v>
      </c>
      <c r="C12" s="26" t="s">
        <v>19</v>
      </c>
      <c r="D12" s="24"/>
      <c r="E12" s="24"/>
      <c r="F12" s="24"/>
      <c r="G12" s="27"/>
    </row>
    <row r="13" spans="1:10" ht="30" customHeight="1" x14ac:dyDescent="0.2">
      <c r="A13" s="8">
        <v>3</v>
      </c>
      <c r="B13" s="22"/>
      <c r="C13" s="7" t="s">
        <v>20</v>
      </c>
      <c r="D13" s="8" t="s">
        <v>21</v>
      </c>
      <c r="E13" s="8">
        <v>296</v>
      </c>
      <c r="F13" s="7"/>
      <c r="G13" s="8">
        <f>ROUND(E13*F13,2)</f>
        <v>0</v>
      </c>
    </row>
    <row r="14" spans="1:10" ht="30" customHeight="1" x14ac:dyDescent="0.2">
      <c r="A14" s="8">
        <v>4</v>
      </c>
      <c r="B14" s="22"/>
      <c r="C14" s="7" t="s">
        <v>22</v>
      </c>
      <c r="D14" s="8" t="s">
        <v>21</v>
      </c>
      <c r="E14" s="8">
        <v>191</v>
      </c>
      <c r="F14" s="7"/>
      <c r="G14" s="8">
        <f>ROUND(E14*F14,2)</f>
        <v>0</v>
      </c>
    </row>
    <row r="15" spans="1:10" ht="30" customHeight="1" x14ac:dyDescent="0.2">
      <c r="A15" s="24"/>
      <c r="B15" s="25" t="s">
        <v>82</v>
      </c>
      <c r="C15" s="26" t="s">
        <v>23</v>
      </c>
      <c r="D15" s="24"/>
      <c r="E15" s="24"/>
      <c r="F15" s="24"/>
      <c r="G15" s="27"/>
    </row>
    <row r="16" spans="1:10" ht="30" customHeight="1" x14ac:dyDescent="0.2">
      <c r="A16" s="8">
        <v>5</v>
      </c>
      <c r="B16" s="22"/>
      <c r="C16" s="7" t="s">
        <v>24</v>
      </c>
      <c r="D16" s="8" t="s">
        <v>25</v>
      </c>
      <c r="E16" s="8">
        <v>1516</v>
      </c>
      <c r="F16" s="7"/>
      <c r="G16" s="8">
        <f>ROUND(E16*F16,2)</f>
        <v>0</v>
      </c>
      <c r="J16" s="1" t="s">
        <v>117</v>
      </c>
    </row>
    <row r="17" spans="1:7" ht="30" customHeight="1" x14ac:dyDescent="0.2">
      <c r="A17" s="8">
        <v>6</v>
      </c>
      <c r="B17" s="22"/>
      <c r="C17" s="7" t="s">
        <v>26</v>
      </c>
      <c r="D17" s="8" t="s">
        <v>25</v>
      </c>
      <c r="E17" s="8">
        <v>1516</v>
      </c>
      <c r="F17" s="7"/>
      <c r="G17" s="8">
        <f t="shared" ref="G17:G29" si="0">ROUND(E17*F17,2)</f>
        <v>0</v>
      </c>
    </row>
    <row r="18" spans="1:7" ht="30" customHeight="1" x14ac:dyDescent="0.2">
      <c r="A18" s="8">
        <v>7</v>
      </c>
      <c r="B18" s="22"/>
      <c r="C18" s="7" t="s">
        <v>27</v>
      </c>
      <c r="D18" s="8" t="s">
        <v>25</v>
      </c>
      <c r="E18" s="8">
        <v>280</v>
      </c>
      <c r="F18" s="7"/>
      <c r="G18" s="8">
        <f t="shared" si="0"/>
        <v>0</v>
      </c>
    </row>
    <row r="19" spans="1:7" ht="30" customHeight="1" x14ac:dyDescent="0.2">
      <c r="A19" s="8">
        <v>8</v>
      </c>
      <c r="B19" s="22"/>
      <c r="C19" s="7" t="s">
        <v>28</v>
      </c>
      <c r="D19" s="8" t="s">
        <v>25</v>
      </c>
      <c r="E19" s="8">
        <v>100</v>
      </c>
      <c r="F19" s="7"/>
      <c r="G19" s="8">
        <f t="shared" si="0"/>
        <v>0</v>
      </c>
    </row>
    <row r="20" spans="1:7" ht="30" customHeight="1" x14ac:dyDescent="0.2">
      <c r="A20" s="8">
        <v>9</v>
      </c>
      <c r="B20" s="22"/>
      <c r="C20" s="7" t="s">
        <v>29</v>
      </c>
      <c r="D20" s="8" t="s">
        <v>25</v>
      </c>
      <c r="E20" s="8">
        <v>112</v>
      </c>
      <c r="F20" s="7"/>
      <c r="G20" s="8">
        <f t="shared" si="0"/>
        <v>0</v>
      </c>
    </row>
    <row r="21" spans="1:7" ht="30" customHeight="1" x14ac:dyDescent="0.2">
      <c r="A21" s="7">
        <v>10</v>
      </c>
      <c r="B21" s="22"/>
      <c r="C21" s="7" t="s">
        <v>30</v>
      </c>
      <c r="D21" s="8" t="s">
        <v>31</v>
      </c>
      <c r="E21" s="8">
        <v>17</v>
      </c>
      <c r="F21" s="7"/>
      <c r="G21" s="8">
        <f t="shared" si="0"/>
        <v>0</v>
      </c>
    </row>
    <row r="22" spans="1:7" ht="30" customHeight="1" x14ac:dyDescent="0.2">
      <c r="A22" s="7">
        <v>11</v>
      </c>
      <c r="B22" s="22"/>
      <c r="C22" s="7" t="s">
        <v>32</v>
      </c>
      <c r="D22" s="8" t="s">
        <v>31</v>
      </c>
      <c r="E22" s="8">
        <v>67</v>
      </c>
      <c r="F22" s="7"/>
      <c r="G22" s="8">
        <f t="shared" si="0"/>
        <v>0</v>
      </c>
    </row>
    <row r="23" spans="1:7" ht="30" customHeight="1" x14ac:dyDescent="0.2">
      <c r="A23" s="7">
        <v>12</v>
      </c>
      <c r="B23" s="22"/>
      <c r="C23" s="7" t="s">
        <v>33</v>
      </c>
      <c r="D23" s="8" t="s">
        <v>31</v>
      </c>
      <c r="E23" s="8">
        <v>96</v>
      </c>
      <c r="F23" s="7"/>
      <c r="G23" s="8">
        <f t="shared" si="0"/>
        <v>0</v>
      </c>
    </row>
    <row r="24" spans="1:7" ht="30" customHeight="1" x14ac:dyDescent="0.2">
      <c r="A24" s="7">
        <v>13</v>
      </c>
      <c r="B24" s="22"/>
      <c r="C24" s="7" t="s">
        <v>34</v>
      </c>
      <c r="D24" s="8" t="s">
        <v>21</v>
      </c>
      <c r="E24" s="8">
        <v>4</v>
      </c>
      <c r="F24" s="7"/>
      <c r="G24" s="8">
        <f t="shared" si="0"/>
        <v>0</v>
      </c>
    </row>
    <row r="25" spans="1:7" ht="30" customHeight="1" x14ac:dyDescent="0.2">
      <c r="A25" s="7">
        <v>14</v>
      </c>
      <c r="B25" s="22"/>
      <c r="C25" s="7" t="s">
        <v>35</v>
      </c>
      <c r="D25" s="8" t="s">
        <v>18</v>
      </c>
      <c r="E25" s="8">
        <v>5</v>
      </c>
      <c r="F25" s="7"/>
      <c r="G25" s="8">
        <f t="shared" si="0"/>
        <v>0</v>
      </c>
    </row>
    <row r="26" spans="1:7" ht="30" customHeight="1" x14ac:dyDescent="0.2">
      <c r="A26" s="7">
        <v>15</v>
      </c>
      <c r="B26" s="22"/>
      <c r="C26" s="7" t="s">
        <v>36</v>
      </c>
      <c r="D26" s="8" t="s">
        <v>18</v>
      </c>
      <c r="E26" s="8">
        <v>9</v>
      </c>
      <c r="F26" s="7"/>
      <c r="G26" s="8">
        <f t="shared" si="0"/>
        <v>0</v>
      </c>
    </row>
    <row r="27" spans="1:7" ht="30" customHeight="1" x14ac:dyDescent="0.2">
      <c r="A27" s="7">
        <v>16</v>
      </c>
      <c r="B27" s="22"/>
      <c r="C27" s="7" t="s">
        <v>37</v>
      </c>
      <c r="D27" s="8" t="s">
        <v>18</v>
      </c>
      <c r="E27" s="8">
        <v>1</v>
      </c>
      <c r="F27" s="7"/>
      <c r="G27" s="8">
        <f t="shared" si="0"/>
        <v>0</v>
      </c>
    </row>
    <row r="28" spans="1:7" ht="30" customHeight="1" x14ac:dyDescent="0.2">
      <c r="A28" s="7">
        <v>17</v>
      </c>
      <c r="B28" s="22"/>
      <c r="C28" s="7" t="s">
        <v>38</v>
      </c>
      <c r="D28" s="8" t="s">
        <v>18</v>
      </c>
      <c r="E28" s="8">
        <v>1</v>
      </c>
      <c r="F28" s="7"/>
      <c r="G28" s="8">
        <f t="shared" si="0"/>
        <v>0</v>
      </c>
    </row>
    <row r="29" spans="1:7" ht="30" customHeight="1" x14ac:dyDescent="0.2">
      <c r="A29" s="7">
        <v>18</v>
      </c>
      <c r="B29" s="22"/>
      <c r="C29" s="7" t="s">
        <v>39</v>
      </c>
      <c r="D29" s="8" t="s">
        <v>21</v>
      </c>
      <c r="E29" s="8">
        <v>278</v>
      </c>
      <c r="F29" s="7"/>
      <c r="G29" s="8">
        <f t="shared" si="0"/>
        <v>0</v>
      </c>
    </row>
    <row r="30" spans="1:7" ht="30" customHeight="1" x14ac:dyDescent="0.2">
      <c r="A30" s="28"/>
      <c r="B30" s="29" t="s">
        <v>40</v>
      </c>
      <c r="C30" s="30" t="s">
        <v>41</v>
      </c>
      <c r="D30" s="28"/>
      <c r="E30" s="28"/>
      <c r="F30" s="28"/>
      <c r="G30" s="27"/>
    </row>
    <row r="31" spans="1:7" ht="30" customHeight="1" x14ac:dyDescent="0.2">
      <c r="A31" s="28"/>
      <c r="B31" s="29" t="s">
        <v>85</v>
      </c>
      <c r="C31" s="30" t="s">
        <v>42</v>
      </c>
      <c r="D31" s="28"/>
      <c r="E31" s="28"/>
      <c r="F31" s="28"/>
      <c r="G31" s="27"/>
    </row>
    <row r="32" spans="1:7" ht="30" customHeight="1" x14ac:dyDescent="0.2">
      <c r="A32" s="7">
        <v>19</v>
      </c>
      <c r="B32" s="22"/>
      <c r="C32" s="7" t="s">
        <v>43</v>
      </c>
      <c r="D32" s="8" t="s">
        <v>21</v>
      </c>
      <c r="E32" s="31">
        <v>1288</v>
      </c>
      <c r="F32" s="7"/>
      <c r="G32" s="8">
        <f t="shared" ref="G32:G33" si="1">E32*F32</f>
        <v>0</v>
      </c>
    </row>
    <row r="33" spans="1:7" ht="30" customHeight="1" x14ac:dyDescent="0.2">
      <c r="A33" s="7">
        <v>20</v>
      </c>
      <c r="B33" s="22"/>
      <c r="C33" s="7" t="s">
        <v>44</v>
      </c>
      <c r="D33" s="8" t="s">
        <v>21</v>
      </c>
      <c r="E33" s="8">
        <v>81</v>
      </c>
      <c r="F33" s="7"/>
      <c r="G33" s="8">
        <f t="shared" si="1"/>
        <v>0</v>
      </c>
    </row>
    <row r="34" spans="1:7" ht="30" customHeight="1" x14ac:dyDescent="0.2">
      <c r="A34" s="24"/>
      <c r="B34" s="25" t="s">
        <v>45</v>
      </c>
      <c r="C34" s="26" t="s">
        <v>46</v>
      </c>
      <c r="D34" s="24"/>
      <c r="E34" s="24"/>
      <c r="F34" s="24"/>
      <c r="G34" s="27"/>
    </row>
    <row r="35" spans="1:7" ht="30" customHeight="1" x14ac:dyDescent="0.2">
      <c r="A35" s="24"/>
      <c r="B35" s="25" t="s">
        <v>86</v>
      </c>
      <c r="C35" s="32" t="s">
        <v>47</v>
      </c>
      <c r="D35" s="24"/>
      <c r="E35" s="24"/>
      <c r="F35" s="24"/>
      <c r="G35" s="27"/>
    </row>
    <row r="36" spans="1:7" ht="30" customHeight="1" x14ac:dyDescent="0.2">
      <c r="A36" s="7">
        <v>21</v>
      </c>
      <c r="B36" s="22"/>
      <c r="C36" s="7" t="s">
        <v>48</v>
      </c>
      <c r="D36" s="8" t="s">
        <v>25</v>
      </c>
      <c r="E36" s="31">
        <v>2234</v>
      </c>
      <c r="F36" s="7"/>
      <c r="G36" s="8">
        <f>ROUND(E36*F36,2)</f>
        <v>0</v>
      </c>
    </row>
    <row r="37" spans="1:7" ht="30" customHeight="1" x14ac:dyDescent="0.2">
      <c r="A37" s="7">
        <v>22</v>
      </c>
      <c r="B37" s="22"/>
      <c r="C37" s="7" t="s">
        <v>49</v>
      </c>
      <c r="D37" s="8" t="s">
        <v>25</v>
      </c>
      <c r="E37" s="8">
        <v>100</v>
      </c>
      <c r="F37" s="7"/>
      <c r="G37" s="8">
        <f>ROUND(E37*F37,2)</f>
        <v>0</v>
      </c>
    </row>
    <row r="38" spans="1:7" ht="30" customHeight="1" x14ac:dyDescent="0.2">
      <c r="A38" s="24"/>
      <c r="B38" s="25" t="s">
        <v>87</v>
      </c>
      <c r="C38" s="26" t="s">
        <v>50</v>
      </c>
      <c r="D38" s="24"/>
      <c r="E38" s="24"/>
      <c r="F38" s="24"/>
      <c r="G38" s="27"/>
    </row>
    <row r="39" spans="1:7" ht="30" customHeight="1" x14ac:dyDescent="0.2">
      <c r="A39" s="7">
        <v>23</v>
      </c>
      <c r="B39" s="22"/>
      <c r="C39" s="7" t="s">
        <v>51</v>
      </c>
      <c r="D39" s="8" t="s">
        <v>25</v>
      </c>
      <c r="E39" s="31">
        <v>1658</v>
      </c>
      <c r="F39" s="7"/>
      <c r="G39" s="8">
        <f>ROUND(E39*F39,2)</f>
        <v>0</v>
      </c>
    </row>
    <row r="40" spans="1:7" ht="30" customHeight="1" x14ac:dyDescent="0.2">
      <c r="A40" s="7">
        <v>24</v>
      </c>
      <c r="B40" s="22"/>
      <c r="C40" s="7" t="s">
        <v>52</v>
      </c>
      <c r="D40" s="8" t="s">
        <v>25</v>
      </c>
      <c r="E40" s="31">
        <v>4145</v>
      </c>
      <c r="F40" s="7"/>
      <c r="G40" s="8">
        <f>ROUND(E40*F40,2)</f>
        <v>0</v>
      </c>
    </row>
    <row r="41" spans="1:7" ht="30" customHeight="1" x14ac:dyDescent="0.2">
      <c r="A41" s="24"/>
      <c r="B41" s="25" t="s">
        <v>88</v>
      </c>
      <c r="C41" s="26" t="s">
        <v>53</v>
      </c>
      <c r="D41" s="24"/>
      <c r="E41" s="24"/>
      <c r="F41" s="24"/>
      <c r="G41" s="27"/>
    </row>
    <row r="42" spans="1:7" ht="30" customHeight="1" x14ac:dyDescent="0.2">
      <c r="A42" s="7">
        <v>25</v>
      </c>
      <c r="B42" s="22"/>
      <c r="C42" s="7" t="s">
        <v>54</v>
      </c>
      <c r="D42" s="8" t="s">
        <v>25</v>
      </c>
      <c r="E42" s="31">
        <v>1658</v>
      </c>
      <c r="F42" s="7"/>
      <c r="G42" s="8">
        <f>ROUND(E42*F42,2)</f>
        <v>0</v>
      </c>
    </row>
    <row r="43" spans="1:7" ht="30" customHeight="1" x14ac:dyDescent="0.2">
      <c r="A43" s="35">
        <v>26</v>
      </c>
      <c r="B43" s="34"/>
      <c r="C43" s="7" t="s">
        <v>137</v>
      </c>
      <c r="D43" s="36" t="s">
        <v>25</v>
      </c>
      <c r="E43" s="36">
        <v>390</v>
      </c>
      <c r="F43" s="35"/>
      <c r="G43" s="8">
        <f t="shared" ref="G43:G44" si="2">ROUND(E43*F43,2)</f>
        <v>0</v>
      </c>
    </row>
    <row r="44" spans="1:7" ht="30" customHeight="1" x14ac:dyDescent="0.2">
      <c r="A44" s="7">
        <v>27</v>
      </c>
      <c r="B44" s="22"/>
      <c r="C44" s="7" t="s">
        <v>55</v>
      </c>
      <c r="D44" s="8" t="s">
        <v>25</v>
      </c>
      <c r="E44" s="8">
        <v>286</v>
      </c>
      <c r="F44" s="7"/>
      <c r="G44" s="8">
        <f t="shared" si="2"/>
        <v>0</v>
      </c>
    </row>
    <row r="45" spans="1:7" ht="30" customHeight="1" x14ac:dyDescent="0.2">
      <c r="A45" s="24"/>
      <c r="B45" s="25" t="s">
        <v>89</v>
      </c>
      <c r="C45" s="26" t="s">
        <v>56</v>
      </c>
      <c r="D45" s="24"/>
      <c r="E45" s="24"/>
      <c r="F45" s="24"/>
      <c r="G45" s="27"/>
    </row>
    <row r="46" spans="1:7" ht="30" customHeight="1" x14ac:dyDescent="0.2">
      <c r="A46" s="7">
        <v>28</v>
      </c>
      <c r="B46" s="22"/>
      <c r="C46" s="7" t="s">
        <v>138</v>
      </c>
      <c r="D46" s="8" t="s">
        <v>25</v>
      </c>
      <c r="E46" s="8">
        <v>334</v>
      </c>
      <c r="F46" s="7"/>
      <c r="G46" s="8">
        <f>ROUND(E46*F46,2)</f>
        <v>0</v>
      </c>
    </row>
    <row r="47" spans="1:7" ht="30" customHeight="1" x14ac:dyDescent="0.2">
      <c r="A47" s="7">
        <v>29</v>
      </c>
      <c r="B47" s="22"/>
      <c r="C47" s="7" t="s">
        <v>57</v>
      </c>
      <c r="D47" s="8" t="s">
        <v>25</v>
      </c>
      <c r="E47" s="8">
        <v>342</v>
      </c>
      <c r="F47" s="7"/>
      <c r="G47" s="8">
        <f t="shared" ref="G47:G48" si="3">ROUND(E47*F47,2)</f>
        <v>0</v>
      </c>
    </row>
    <row r="48" spans="1:7" ht="30" customHeight="1" x14ac:dyDescent="0.2">
      <c r="A48" s="7">
        <v>30</v>
      </c>
      <c r="B48" s="22"/>
      <c r="C48" s="7" t="s">
        <v>58</v>
      </c>
      <c r="D48" s="8" t="s">
        <v>25</v>
      </c>
      <c r="E48" s="8">
        <v>386</v>
      </c>
      <c r="F48" s="7"/>
      <c r="G48" s="8">
        <f t="shared" si="3"/>
        <v>0</v>
      </c>
    </row>
    <row r="49" spans="1:7" ht="30" customHeight="1" x14ac:dyDescent="0.2">
      <c r="A49" s="24"/>
      <c r="B49" s="25" t="s">
        <v>90</v>
      </c>
      <c r="C49" s="26" t="s">
        <v>59</v>
      </c>
      <c r="D49" s="24"/>
      <c r="E49" s="24"/>
      <c r="F49" s="24"/>
      <c r="G49" s="27"/>
    </row>
    <row r="50" spans="1:7" ht="30" customHeight="1" x14ac:dyDescent="0.2">
      <c r="A50" s="7">
        <v>31</v>
      </c>
      <c r="B50" s="22"/>
      <c r="C50" s="7" t="s">
        <v>60</v>
      </c>
      <c r="D50" s="8" t="s">
        <v>21</v>
      </c>
      <c r="E50" s="8">
        <v>11</v>
      </c>
      <c r="F50" s="7"/>
      <c r="G50" s="8">
        <f>ROUND(E50*F50,2)</f>
        <v>0</v>
      </c>
    </row>
    <row r="51" spans="1:7" ht="30" customHeight="1" x14ac:dyDescent="0.2">
      <c r="A51" s="7">
        <v>32</v>
      </c>
      <c r="B51" s="22"/>
      <c r="C51" s="7" t="s">
        <v>61</v>
      </c>
      <c r="D51" s="8" t="s">
        <v>21</v>
      </c>
      <c r="E51" s="8">
        <v>52</v>
      </c>
      <c r="F51" s="7"/>
      <c r="G51" s="8">
        <f t="shared" ref="G51:G52" si="4">ROUND(E51*F51,2)</f>
        <v>0</v>
      </c>
    </row>
    <row r="52" spans="1:7" ht="30" customHeight="1" x14ac:dyDescent="0.2">
      <c r="A52" s="7">
        <v>33</v>
      </c>
      <c r="B52" s="22"/>
      <c r="C52" s="7" t="s">
        <v>58</v>
      </c>
      <c r="D52" s="8" t="s">
        <v>25</v>
      </c>
      <c r="E52" s="8">
        <v>286</v>
      </c>
      <c r="F52" s="7"/>
      <c r="G52" s="8">
        <f t="shared" si="4"/>
        <v>0</v>
      </c>
    </row>
    <row r="53" spans="1:7" ht="30" customHeight="1" x14ac:dyDescent="0.2">
      <c r="A53" s="24"/>
      <c r="B53" s="25" t="s">
        <v>62</v>
      </c>
      <c r="C53" s="26" t="s">
        <v>63</v>
      </c>
      <c r="D53" s="24"/>
      <c r="E53" s="24"/>
      <c r="F53" s="24"/>
      <c r="G53" s="27"/>
    </row>
    <row r="54" spans="1:7" ht="30" customHeight="1" x14ac:dyDescent="0.2">
      <c r="A54" s="24"/>
      <c r="B54" s="25" t="s">
        <v>91</v>
      </c>
      <c r="C54" s="26" t="s">
        <v>64</v>
      </c>
      <c r="D54" s="24"/>
      <c r="E54" s="24"/>
      <c r="F54" s="24"/>
      <c r="G54" s="27"/>
    </row>
    <row r="55" spans="1:7" ht="30" customHeight="1" x14ac:dyDescent="0.2">
      <c r="A55" s="7">
        <v>34</v>
      </c>
      <c r="B55" s="22"/>
      <c r="C55" s="7" t="s">
        <v>65</v>
      </c>
      <c r="D55" s="8" t="s">
        <v>25</v>
      </c>
      <c r="E55" s="8">
        <v>56</v>
      </c>
      <c r="F55" s="7"/>
      <c r="G55" s="8">
        <f>ROUND(E55*F55,2)</f>
        <v>0</v>
      </c>
    </row>
    <row r="56" spans="1:7" ht="30" customHeight="1" x14ac:dyDescent="0.2">
      <c r="A56" s="7">
        <v>35</v>
      </c>
      <c r="B56" s="22"/>
      <c r="C56" s="7" t="s">
        <v>66</v>
      </c>
      <c r="D56" s="8" t="s">
        <v>25</v>
      </c>
      <c r="E56" s="8">
        <v>779</v>
      </c>
      <c r="F56" s="7"/>
      <c r="G56" s="8">
        <f t="shared" ref="G56:G64" si="5">ROUND(E56*F56,2)</f>
        <v>0</v>
      </c>
    </row>
    <row r="57" spans="1:7" ht="30" customHeight="1" x14ac:dyDescent="0.2">
      <c r="A57" s="7">
        <v>36</v>
      </c>
      <c r="B57" s="22"/>
      <c r="C57" s="7" t="s">
        <v>67</v>
      </c>
      <c r="D57" s="8" t="s">
        <v>25</v>
      </c>
      <c r="E57" s="8">
        <v>145</v>
      </c>
      <c r="F57" s="7"/>
      <c r="G57" s="8">
        <f t="shared" si="5"/>
        <v>0</v>
      </c>
    </row>
    <row r="58" spans="1:7" ht="30" customHeight="1" x14ac:dyDescent="0.2">
      <c r="A58" s="7">
        <v>37</v>
      </c>
      <c r="B58" s="22"/>
      <c r="C58" s="7" t="s">
        <v>68</v>
      </c>
      <c r="D58" s="8" t="s">
        <v>25</v>
      </c>
      <c r="E58" s="8">
        <v>137</v>
      </c>
      <c r="F58" s="7"/>
      <c r="G58" s="8">
        <f t="shared" si="5"/>
        <v>0</v>
      </c>
    </row>
    <row r="59" spans="1:7" ht="30" customHeight="1" x14ac:dyDescent="0.2">
      <c r="A59" s="7">
        <v>38</v>
      </c>
      <c r="B59" s="22"/>
      <c r="C59" s="7" t="s">
        <v>69</v>
      </c>
      <c r="D59" s="8" t="s">
        <v>25</v>
      </c>
      <c r="E59" s="8">
        <v>597</v>
      </c>
      <c r="F59" s="7"/>
      <c r="G59" s="8">
        <f t="shared" si="5"/>
        <v>0</v>
      </c>
    </row>
    <row r="60" spans="1:7" ht="30" customHeight="1" x14ac:dyDescent="0.2">
      <c r="A60" s="7">
        <v>39</v>
      </c>
      <c r="B60" s="22"/>
      <c r="C60" s="7" t="s">
        <v>70</v>
      </c>
      <c r="D60" s="8" t="s">
        <v>25</v>
      </c>
      <c r="E60" s="8">
        <v>37</v>
      </c>
      <c r="F60" s="7"/>
      <c r="G60" s="8">
        <f t="shared" si="5"/>
        <v>0</v>
      </c>
    </row>
    <row r="61" spans="1:7" ht="30" customHeight="1" x14ac:dyDescent="0.2">
      <c r="A61" s="7">
        <v>40</v>
      </c>
      <c r="B61" s="22"/>
      <c r="C61" s="7" t="s">
        <v>139</v>
      </c>
      <c r="D61" s="8" t="s">
        <v>25</v>
      </c>
      <c r="E61" s="8">
        <v>286</v>
      </c>
      <c r="F61" s="7"/>
      <c r="G61" s="8">
        <f t="shared" si="5"/>
        <v>0</v>
      </c>
    </row>
    <row r="62" spans="1:7" ht="30" customHeight="1" x14ac:dyDescent="0.2">
      <c r="A62" s="7">
        <v>41</v>
      </c>
      <c r="B62" s="22"/>
      <c r="C62" s="7" t="s">
        <v>71</v>
      </c>
      <c r="D62" s="8" t="s">
        <v>25</v>
      </c>
      <c r="E62" s="8">
        <v>101</v>
      </c>
      <c r="F62" s="7"/>
      <c r="G62" s="8">
        <f t="shared" si="5"/>
        <v>0</v>
      </c>
    </row>
    <row r="63" spans="1:7" ht="30" customHeight="1" x14ac:dyDescent="0.2">
      <c r="A63" s="7">
        <v>42</v>
      </c>
      <c r="B63" s="22"/>
      <c r="C63" s="7" t="s">
        <v>72</v>
      </c>
      <c r="D63" s="8" t="s">
        <v>25</v>
      </c>
      <c r="E63" s="8">
        <v>63</v>
      </c>
      <c r="F63" s="7"/>
      <c r="G63" s="8">
        <f t="shared" si="5"/>
        <v>0</v>
      </c>
    </row>
    <row r="64" spans="1:7" ht="30" customHeight="1" x14ac:dyDescent="0.2">
      <c r="A64" s="7">
        <v>43</v>
      </c>
      <c r="B64" s="22"/>
      <c r="C64" s="7" t="s">
        <v>73</v>
      </c>
      <c r="D64" s="8" t="s">
        <v>25</v>
      </c>
      <c r="E64" s="8">
        <v>54</v>
      </c>
      <c r="F64" s="7"/>
      <c r="G64" s="8">
        <f t="shared" si="5"/>
        <v>0</v>
      </c>
    </row>
    <row r="65" spans="1:7" ht="30" customHeight="1" x14ac:dyDescent="0.2">
      <c r="A65" s="24"/>
      <c r="B65" s="25" t="s">
        <v>74</v>
      </c>
      <c r="C65" s="26" t="s">
        <v>75</v>
      </c>
      <c r="D65" s="24"/>
      <c r="E65" s="24"/>
      <c r="F65" s="24"/>
      <c r="G65" s="27"/>
    </row>
    <row r="66" spans="1:7" ht="30" customHeight="1" x14ac:dyDescent="0.2">
      <c r="A66" s="24"/>
      <c r="B66" s="25" t="s">
        <v>92</v>
      </c>
      <c r="C66" s="26" t="s">
        <v>76</v>
      </c>
      <c r="D66" s="24"/>
      <c r="E66" s="24"/>
      <c r="F66" s="24"/>
      <c r="G66" s="27"/>
    </row>
    <row r="67" spans="1:7" ht="30" customHeight="1" x14ac:dyDescent="0.2">
      <c r="A67" s="7">
        <v>44</v>
      </c>
      <c r="B67" s="22"/>
      <c r="C67" s="7" t="s">
        <v>77</v>
      </c>
      <c r="D67" s="8" t="s">
        <v>25</v>
      </c>
      <c r="E67" s="31">
        <v>1054</v>
      </c>
      <c r="F67" s="7"/>
      <c r="G67" s="8">
        <f>ROUND(E67*F67,2)</f>
        <v>0</v>
      </c>
    </row>
    <row r="68" spans="1:7" ht="30" customHeight="1" x14ac:dyDescent="0.2">
      <c r="A68" s="24"/>
      <c r="B68" s="25" t="s">
        <v>78</v>
      </c>
      <c r="C68" s="26" t="s">
        <v>79</v>
      </c>
      <c r="D68" s="24"/>
      <c r="E68" s="24"/>
      <c r="F68" s="24"/>
      <c r="G68" s="27"/>
    </row>
    <row r="69" spans="1:7" ht="30" customHeight="1" x14ac:dyDescent="0.2">
      <c r="A69" s="33"/>
      <c r="B69" s="25" t="s">
        <v>93</v>
      </c>
      <c r="C69" s="26" t="s">
        <v>80</v>
      </c>
      <c r="D69" s="24"/>
      <c r="E69" s="24"/>
      <c r="F69" s="24"/>
      <c r="G69" s="27"/>
    </row>
    <row r="70" spans="1:7" ht="30" customHeight="1" x14ac:dyDescent="0.2">
      <c r="A70" s="7">
        <v>45</v>
      </c>
      <c r="B70" s="22"/>
      <c r="C70" s="7" t="s">
        <v>141</v>
      </c>
      <c r="D70" s="8" t="s">
        <v>25</v>
      </c>
      <c r="E70" s="8">
        <v>25</v>
      </c>
      <c r="F70" s="7"/>
      <c r="G70" s="8">
        <f>ROUND(E70*F70,2)</f>
        <v>0</v>
      </c>
    </row>
    <row r="71" spans="1:7" ht="30" customHeight="1" x14ac:dyDescent="0.2">
      <c r="A71" s="7">
        <v>46</v>
      </c>
      <c r="B71" s="22"/>
      <c r="C71" s="7" t="s">
        <v>81</v>
      </c>
      <c r="D71" s="8" t="s">
        <v>18</v>
      </c>
      <c r="E71" s="8">
        <v>30</v>
      </c>
      <c r="F71" s="7"/>
      <c r="G71" s="8">
        <f>ROUND(E71*F71,2)</f>
        <v>0</v>
      </c>
    </row>
    <row r="72" spans="1:7" ht="25.15" customHeight="1" x14ac:dyDescent="0.2">
      <c r="A72" s="3"/>
      <c r="B72" s="4" t="s">
        <v>94</v>
      </c>
      <c r="C72" s="5" t="s">
        <v>96</v>
      </c>
      <c r="D72" s="3"/>
      <c r="E72" s="3"/>
      <c r="F72" s="3"/>
      <c r="G72" s="9"/>
    </row>
    <row r="73" spans="1:7" ht="25.15" customHeight="1" x14ac:dyDescent="0.2">
      <c r="A73" s="11">
        <v>47</v>
      </c>
      <c r="B73" s="12"/>
      <c r="C73" s="19" t="s">
        <v>131</v>
      </c>
      <c r="D73" s="11" t="s">
        <v>18</v>
      </c>
      <c r="E73" s="11">
        <v>13</v>
      </c>
      <c r="F73" s="11"/>
      <c r="G73" s="8">
        <f>ROUND(E73*F73,2)</f>
        <v>0</v>
      </c>
    </row>
    <row r="74" spans="1:7" ht="25.15" customHeight="1" x14ac:dyDescent="0.2">
      <c r="A74" s="11">
        <v>48</v>
      </c>
      <c r="B74" s="12"/>
      <c r="C74" s="19" t="s">
        <v>132</v>
      </c>
      <c r="D74" s="11" t="s">
        <v>18</v>
      </c>
      <c r="E74" s="11">
        <v>10</v>
      </c>
      <c r="F74" s="11"/>
      <c r="G74" s="8">
        <f t="shared" ref="G74:G78" si="6">ROUND(E74*F74,2)</f>
        <v>0</v>
      </c>
    </row>
    <row r="75" spans="1:7" ht="25.15" customHeight="1" x14ac:dyDescent="0.2">
      <c r="A75" s="11">
        <v>49</v>
      </c>
      <c r="B75" s="12"/>
      <c r="C75" s="19" t="s">
        <v>133</v>
      </c>
      <c r="D75" s="11" t="s">
        <v>18</v>
      </c>
      <c r="E75" s="11">
        <v>5</v>
      </c>
      <c r="F75" s="11"/>
      <c r="G75" s="8">
        <f t="shared" si="6"/>
        <v>0</v>
      </c>
    </row>
    <row r="76" spans="1:7" ht="25.15" customHeight="1" x14ac:dyDescent="0.2">
      <c r="A76" s="11">
        <v>50</v>
      </c>
      <c r="B76" s="12"/>
      <c r="C76" s="19" t="s">
        <v>134</v>
      </c>
      <c r="D76" s="11" t="s">
        <v>18</v>
      </c>
      <c r="E76" s="11">
        <v>2</v>
      </c>
      <c r="F76" s="11"/>
      <c r="G76" s="8">
        <f t="shared" si="6"/>
        <v>0</v>
      </c>
    </row>
    <row r="77" spans="1:7" ht="25.15" customHeight="1" x14ac:dyDescent="0.2">
      <c r="A77" s="11">
        <v>51</v>
      </c>
      <c r="B77" s="12"/>
      <c r="C77" s="19" t="s">
        <v>135</v>
      </c>
      <c r="D77" s="11" t="s">
        <v>18</v>
      </c>
      <c r="E77" s="11">
        <v>1</v>
      </c>
      <c r="F77" s="11"/>
      <c r="G77" s="8">
        <f t="shared" si="6"/>
        <v>0</v>
      </c>
    </row>
    <row r="78" spans="1:7" ht="25.15" customHeight="1" x14ac:dyDescent="0.2">
      <c r="A78" s="11">
        <v>52</v>
      </c>
      <c r="B78" s="12"/>
      <c r="C78" s="19" t="s">
        <v>136</v>
      </c>
      <c r="D78" s="11" t="s">
        <v>18</v>
      </c>
      <c r="E78" s="11">
        <v>1</v>
      </c>
      <c r="F78" s="11"/>
      <c r="G78" s="8">
        <f t="shared" si="6"/>
        <v>0</v>
      </c>
    </row>
    <row r="79" spans="1:7" s="6" customFormat="1" ht="25.15" customHeight="1" x14ac:dyDescent="0.2">
      <c r="A79" s="13"/>
      <c r="B79" s="14" t="s">
        <v>95</v>
      </c>
      <c r="C79" s="20" t="s">
        <v>97</v>
      </c>
      <c r="D79" s="13"/>
      <c r="E79" s="13"/>
      <c r="F79" s="13"/>
      <c r="G79" s="13"/>
    </row>
    <row r="80" spans="1:7" ht="25.15" customHeight="1" x14ac:dyDescent="0.2">
      <c r="A80" s="11">
        <v>53</v>
      </c>
      <c r="B80" s="12"/>
      <c r="C80" s="19" t="s">
        <v>130</v>
      </c>
      <c r="D80" s="11" t="s">
        <v>18</v>
      </c>
      <c r="E80" s="11">
        <v>4</v>
      </c>
      <c r="F80" s="11"/>
      <c r="G80" s="8">
        <f>ROUND(E80*F80,2)</f>
        <v>0</v>
      </c>
    </row>
    <row r="81" spans="1:7" ht="25.15" customHeight="1" x14ac:dyDescent="0.2">
      <c r="A81" s="15"/>
      <c r="B81" s="14" t="s">
        <v>98</v>
      </c>
      <c r="C81" s="20" t="s">
        <v>100</v>
      </c>
      <c r="D81" s="15"/>
      <c r="E81" s="15"/>
      <c r="F81" s="15"/>
      <c r="G81" s="15"/>
    </row>
    <row r="82" spans="1:7" ht="25.15" customHeight="1" x14ac:dyDescent="0.2">
      <c r="A82" s="15"/>
      <c r="B82" s="14" t="s">
        <v>99</v>
      </c>
      <c r="C82" s="20" t="s">
        <v>101</v>
      </c>
      <c r="D82" s="15"/>
      <c r="E82" s="15"/>
      <c r="F82" s="15"/>
      <c r="G82" s="15"/>
    </row>
    <row r="83" spans="1:7" ht="25.15" customHeight="1" x14ac:dyDescent="0.2">
      <c r="A83" s="11">
        <v>54</v>
      </c>
      <c r="B83" s="12"/>
      <c r="C83" s="19" t="s">
        <v>127</v>
      </c>
      <c r="D83" s="11" t="s">
        <v>31</v>
      </c>
      <c r="E83" s="11">
        <v>127</v>
      </c>
      <c r="F83" s="11"/>
      <c r="G83" s="8">
        <f>ROUND(E83*F83,2)</f>
        <v>0</v>
      </c>
    </row>
    <row r="84" spans="1:7" ht="25.15" customHeight="1" x14ac:dyDescent="0.2">
      <c r="A84" s="11">
        <v>55</v>
      </c>
      <c r="B84" s="12"/>
      <c r="C84" s="19" t="s">
        <v>126</v>
      </c>
      <c r="D84" s="11" t="s">
        <v>31</v>
      </c>
      <c r="E84" s="11">
        <v>24</v>
      </c>
      <c r="F84" s="11"/>
      <c r="G84" s="8">
        <f t="shared" ref="G84:G86" si="7">ROUND(E84*F84,2)</f>
        <v>0</v>
      </c>
    </row>
    <row r="85" spans="1:7" ht="25.15" customHeight="1" x14ac:dyDescent="0.2">
      <c r="A85" s="11">
        <v>56</v>
      </c>
      <c r="B85" s="12"/>
      <c r="C85" s="19" t="s">
        <v>128</v>
      </c>
      <c r="D85" s="11" t="s">
        <v>31</v>
      </c>
      <c r="E85" s="11">
        <v>515</v>
      </c>
      <c r="F85" s="11"/>
      <c r="G85" s="8">
        <f t="shared" si="7"/>
        <v>0</v>
      </c>
    </row>
    <row r="86" spans="1:7" ht="25.15" customHeight="1" x14ac:dyDescent="0.2">
      <c r="A86" s="11">
        <v>57</v>
      </c>
      <c r="B86" s="12"/>
      <c r="C86" s="19" t="s">
        <v>129</v>
      </c>
      <c r="D86" s="11" t="s">
        <v>21</v>
      </c>
      <c r="E86" s="11">
        <v>30</v>
      </c>
      <c r="F86" s="11"/>
      <c r="G86" s="8">
        <f t="shared" si="7"/>
        <v>0</v>
      </c>
    </row>
    <row r="87" spans="1:7" ht="25.15" customHeight="1" x14ac:dyDescent="0.2">
      <c r="A87" s="15"/>
      <c r="B87" s="14" t="s">
        <v>102</v>
      </c>
      <c r="C87" s="20" t="s">
        <v>103</v>
      </c>
      <c r="D87" s="15"/>
      <c r="E87" s="15"/>
      <c r="F87" s="15"/>
      <c r="G87" s="15"/>
    </row>
    <row r="88" spans="1:7" ht="25.15" customHeight="1" x14ac:dyDescent="0.2">
      <c r="A88" s="11">
        <v>58</v>
      </c>
      <c r="B88" s="12"/>
      <c r="C88" s="19" t="s">
        <v>125</v>
      </c>
      <c r="D88" s="11" t="s">
        <v>25</v>
      </c>
      <c r="E88" s="11">
        <v>297</v>
      </c>
      <c r="F88" s="11"/>
      <c r="G88" s="8">
        <f>ROUND(E88*F88,2)</f>
        <v>0</v>
      </c>
    </row>
    <row r="89" spans="1:7" ht="25.15" customHeight="1" x14ac:dyDescent="0.2">
      <c r="A89" s="15"/>
      <c r="B89" s="14" t="s">
        <v>104</v>
      </c>
      <c r="C89" s="21" t="s">
        <v>105</v>
      </c>
      <c r="D89" s="15"/>
      <c r="E89" s="15"/>
      <c r="F89" s="15"/>
      <c r="G89" s="15"/>
    </row>
    <row r="90" spans="1:7" ht="25.15" customHeight="1" x14ac:dyDescent="0.2">
      <c r="A90" s="11">
        <v>59</v>
      </c>
      <c r="B90" s="12"/>
      <c r="C90" s="19" t="s">
        <v>123</v>
      </c>
      <c r="D90" s="11" t="s">
        <v>31</v>
      </c>
      <c r="E90" s="11">
        <v>214</v>
      </c>
      <c r="F90" s="11"/>
      <c r="G90" s="8">
        <f>ROUND(E90*F90,2)</f>
        <v>0</v>
      </c>
    </row>
    <row r="91" spans="1:7" ht="25.15" customHeight="1" x14ac:dyDescent="0.2">
      <c r="A91" s="11">
        <v>60</v>
      </c>
      <c r="B91" s="12"/>
      <c r="C91" s="19" t="s">
        <v>124</v>
      </c>
      <c r="D91" s="11" t="s">
        <v>21</v>
      </c>
      <c r="E91" s="11">
        <v>8.3000000000000007</v>
      </c>
      <c r="F91" s="11"/>
      <c r="G91" s="8">
        <f>ROUND(E91*F91,2)</f>
        <v>0</v>
      </c>
    </row>
    <row r="92" spans="1:7" ht="25.15" customHeight="1" x14ac:dyDescent="0.2">
      <c r="A92" s="13"/>
      <c r="B92" s="14" t="s">
        <v>106</v>
      </c>
      <c r="C92" s="20" t="s">
        <v>108</v>
      </c>
      <c r="D92" s="15"/>
      <c r="E92" s="15"/>
      <c r="F92" s="15"/>
      <c r="G92" s="15"/>
    </row>
    <row r="93" spans="1:7" ht="25.15" customHeight="1" x14ac:dyDescent="0.2">
      <c r="A93" s="13"/>
      <c r="B93" s="14" t="s">
        <v>107</v>
      </c>
      <c r="C93" s="20" t="s">
        <v>109</v>
      </c>
      <c r="D93" s="15"/>
      <c r="E93" s="15"/>
      <c r="F93" s="15"/>
      <c r="G93" s="15"/>
    </row>
    <row r="94" spans="1:7" ht="25.15" customHeight="1" x14ac:dyDescent="0.2">
      <c r="A94" s="11">
        <v>61</v>
      </c>
      <c r="B94" s="12"/>
      <c r="C94" s="19" t="s">
        <v>121</v>
      </c>
      <c r="D94" s="11" t="s">
        <v>25</v>
      </c>
      <c r="E94" s="11">
        <v>93</v>
      </c>
      <c r="F94" s="11"/>
      <c r="G94" s="8">
        <f>ROUND(E94*F94,2)</f>
        <v>0</v>
      </c>
    </row>
    <row r="95" spans="1:7" ht="25.15" customHeight="1" x14ac:dyDescent="0.2">
      <c r="A95" s="11">
        <v>62</v>
      </c>
      <c r="B95" s="12"/>
      <c r="C95" s="19" t="s">
        <v>122</v>
      </c>
      <c r="D95" s="11" t="s">
        <v>110</v>
      </c>
      <c r="E95" s="11">
        <v>1</v>
      </c>
      <c r="F95" s="11"/>
      <c r="G95" s="8">
        <f>ROUND(E95*F95,2)</f>
        <v>0</v>
      </c>
    </row>
    <row r="96" spans="1:7" ht="25.15" customHeight="1" x14ac:dyDescent="0.2">
      <c r="A96" s="13"/>
      <c r="B96" s="14" t="s">
        <v>111</v>
      </c>
      <c r="C96" s="20" t="s">
        <v>113</v>
      </c>
      <c r="D96" s="13"/>
      <c r="E96" s="13"/>
      <c r="F96" s="13"/>
      <c r="G96" s="13"/>
    </row>
    <row r="97" spans="1:7" ht="25.15" customHeight="1" x14ac:dyDescent="0.2">
      <c r="A97" s="13"/>
      <c r="B97" s="14" t="s">
        <v>112</v>
      </c>
      <c r="C97" s="20" t="s">
        <v>114</v>
      </c>
      <c r="D97" s="13"/>
      <c r="E97" s="13"/>
      <c r="F97" s="13"/>
      <c r="G97" s="13"/>
    </row>
    <row r="98" spans="1:7" ht="25.15" customHeight="1" x14ac:dyDescent="0.2">
      <c r="A98" s="11">
        <v>63</v>
      </c>
      <c r="B98" s="12"/>
      <c r="C98" s="19" t="s">
        <v>118</v>
      </c>
      <c r="D98" s="11" t="s">
        <v>18</v>
      </c>
      <c r="E98" s="11">
        <v>5</v>
      </c>
      <c r="F98" s="11"/>
      <c r="G98" s="8">
        <f>ROUND(E98*F98,2)</f>
        <v>0</v>
      </c>
    </row>
    <row r="99" spans="1:7" ht="25.15" customHeight="1" x14ac:dyDescent="0.2">
      <c r="A99" s="11">
        <v>64</v>
      </c>
      <c r="B99" s="12"/>
      <c r="C99" s="19" t="s">
        <v>119</v>
      </c>
      <c r="D99" s="11" t="s">
        <v>18</v>
      </c>
      <c r="E99" s="11">
        <v>24</v>
      </c>
      <c r="F99" s="11"/>
      <c r="G99" s="8">
        <f t="shared" ref="G99:G100" si="8">ROUND(E99*F99,2)</f>
        <v>0</v>
      </c>
    </row>
    <row r="100" spans="1:7" ht="25.15" customHeight="1" x14ac:dyDescent="0.2">
      <c r="A100" s="11">
        <v>65</v>
      </c>
      <c r="B100" s="12"/>
      <c r="C100" s="19" t="s">
        <v>120</v>
      </c>
      <c r="D100" s="11" t="s">
        <v>18</v>
      </c>
      <c r="E100" s="11">
        <v>7</v>
      </c>
      <c r="F100" s="11"/>
      <c r="G100" s="8">
        <f t="shared" si="8"/>
        <v>0</v>
      </c>
    </row>
    <row r="101" spans="1:7" ht="25.15" customHeight="1" x14ac:dyDescent="0.2">
      <c r="A101" s="16"/>
      <c r="B101" s="17"/>
      <c r="C101" s="16"/>
      <c r="D101" s="16"/>
      <c r="E101" s="16"/>
      <c r="F101" s="11" t="s">
        <v>115</v>
      </c>
      <c r="G101" s="18">
        <f>SUM(G98:G100,G94:G95,G90:G91,G88,G83:G86,G80,G73:G78,G70:G71,G67,G55:G64,G50:G52,G46:G48,G42:G44,G39:G40,G36:G37,G32:G33,G16:G29,G13:G14,G11,G9)</f>
        <v>0</v>
      </c>
    </row>
    <row r="102" spans="1:7" ht="25.15" customHeight="1" x14ac:dyDescent="0.2">
      <c r="A102" s="16"/>
      <c r="B102" s="17"/>
      <c r="C102" s="16"/>
      <c r="D102" s="16"/>
      <c r="E102" s="16"/>
      <c r="F102" s="11" t="s">
        <v>116</v>
      </c>
      <c r="G102" s="11">
        <f>G101*0.23</f>
        <v>0</v>
      </c>
    </row>
    <row r="103" spans="1:7" ht="25.15" customHeight="1" x14ac:dyDescent="0.2">
      <c r="A103" s="16"/>
      <c r="B103" s="17"/>
      <c r="C103" s="16"/>
      <c r="D103" s="16"/>
      <c r="E103" s="16"/>
      <c r="F103" s="11" t="s">
        <v>140</v>
      </c>
      <c r="G103" s="11">
        <f>G101+G102</f>
        <v>0</v>
      </c>
    </row>
  </sheetData>
  <mergeCells count="9">
    <mergeCell ref="A1:G1"/>
    <mergeCell ref="A2:G2"/>
    <mergeCell ref="A3:G3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Weigel</dc:creator>
  <cp:lastModifiedBy>Piotr Matejczuk</cp:lastModifiedBy>
  <dcterms:created xsi:type="dcterms:W3CDTF">2021-09-02T16:59:06Z</dcterms:created>
  <dcterms:modified xsi:type="dcterms:W3CDTF">2021-09-20T09:55:28Z</dcterms:modified>
</cp:coreProperties>
</file>