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 Sz\Desktop\2021\powyżej 130\kanał Solidarności\"/>
    </mc:Choice>
  </mc:AlternateContent>
  <bookViews>
    <workbookView xWindow="0" yWindow="0" windowWidth="19170" windowHeight="6825"/>
  </bookViews>
  <sheets>
    <sheet name="Kosztorys" sheetId="1" r:id="rId1"/>
  </sheets>
  <calcPr calcId="152511"/>
</workbook>
</file>

<file path=xl/calcChain.xml><?xml version="1.0" encoding="utf-8"?>
<calcChain xmlns="http://schemas.openxmlformats.org/spreadsheetml/2006/main">
  <c r="K47" i="1" l="1"/>
  <c r="K48" i="1"/>
  <c r="K49" i="1"/>
  <c r="K50" i="1"/>
  <c r="K51" i="1"/>
  <c r="K52" i="1"/>
  <c r="K53" i="1"/>
  <c r="K54" i="1"/>
  <c r="K46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8" i="1"/>
  <c r="K14" i="1"/>
  <c r="K15" i="1"/>
  <c r="K16" i="1"/>
  <c r="K17" i="1"/>
  <c r="K18" i="1"/>
  <c r="K19" i="1"/>
  <c r="K20" i="1"/>
  <c r="K21" i="1"/>
  <c r="K22" i="1"/>
  <c r="K13" i="1"/>
  <c r="K23" i="1" l="1"/>
  <c r="K43" i="1"/>
  <c r="K55" i="1"/>
  <c r="K57" i="1" s="1"/>
  <c r="K58" i="1" l="1"/>
  <c r="K59" i="1" s="1"/>
</calcChain>
</file>

<file path=xl/sharedStrings.xml><?xml version="1.0" encoding="utf-8"?>
<sst xmlns="http://schemas.openxmlformats.org/spreadsheetml/2006/main" count="167" uniqueCount="101">
  <si>
    <t>513-87-010 :  KOSZTORYS</t>
  </si>
  <si>
    <t>bud:</t>
  </si>
  <si>
    <t>Projekt przebudowy drogowej sygnalizacji swietlnej</t>
  </si>
  <si>
    <t>ob:</t>
  </si>
  <si>
    <t>Projekt budowy kanału technologicznego na wybranych odcinkach wzdłuż Alei Solidarności w Poznaniu.</t>
  </si>
  <si>
    <t>rob:</t>
  </si>
  <si>
    <t>Poz</t>
  </si>
  <si>
    <t>Symbol</t>
  </si>
  <si>
    <t/>
  </si>
  <si>
    <t>Nazwa</t>
  </si>
  <si>
    <t>Jedn</t>
  </si>
  <si>
    <t>Ilość</t>
  </si>
  <si>
    <t>Cena j.</t>
  </si>
  <si>
    <t>Wartość</t>
  </si>
  <si>
    <t>DZIAŁ  01</t>
  </si>
  <si>
    <t>Przygotowanie terenu pod budowę (STWiORB E-01.00.00)</t>
  </si>
  <si>
    <t>DZIAŁ  01.04</t>
  </si>
  <si>
    <t>Roboty ziemne i wywóz materiałów odpadowych STWiORB E-01.00.00</t>
  </si>
  <si>
    <t>KNR  231-08-03-03-00</t>
  </si>
  <si>
    <t>E-01.00.00</t>
  </si>
  <si>
    <t>Rozebranie chodnika o nawierzchni bitumicznej o gr. 3 cm</t>
  </si>
  <si>
    <t>m2</t>
  </si>
  <si>
    <t>KNR  231-08-03-02-00</t>
  </si>
  <si>
    <t>Rozebranie nawierzchni bitumicznej - dodatek za 1 cm (Krotność 2, Razem 5)</t>
  </si>
  <si>
    <t>KNR  231-08-10-02-00</t>
  </si>
  <si>
    <t>Rozebranie nawierzchni z klinkieru na podsypce cementowo-piaskowej z wypełnieniem spoin  masą cementowo-piaskową. ANALOGIA: Rozebranie nawierzchnie z kostki betonowej grub 8 cm nawierzchnia chodnika</t>
  </si>
  <si>
    <t>KNR  401-01-08-09-00</t>
  </si>
  <si>
    <t>Wywóz gruzu spryzmowanego samochodami skrzyniowymi na odległość do 1 km z załadunkiem i wyładunkiem</t>
  </si>
  <si>
    <t>m3</t>
  </si>
  <si>
    <t>KNR  401-01-08-10-00</t>
  </si>
  <si>
    <t>Wywóz gruzu spryzmowanego samochodami skrzyniowymi na każdy następny 1 km (składniki normy x współczynnik S x UWAGA!- oferent winien przyjąć własny współczynnik w zależności od rzeczywistej odległości)</t>
  </si>
  <si>
    <t>KNR  201-07-01-04-20</t>
  </si>
  <si>
    <t>Rowy dla kabli ręcznie głęb do 1,0 m szer do 0,6 m grunt kat 1-2</t>
  </si>
  <si>
    <t>metr</t>
  </si>
  <si>
    <t>KNR  201-07-06-01-00</t>
  </si>
  <si>
    <t>Wykopanie ręczne komory do przecisku o wym 1,6x3x0,6 w gruncie kat 3</t>
  </si>
  <si>
    <t>KNR  401-01-08-02-00</t>
  </si>
  <si>
    <t>Wywóz ziemi z wykopów z załadowaniem i wyładowaniem samochodami skrzyniowymi na odległość do 1 km w gruncie kategorii 3 (dla wymiany 100% gruntu)</t>
  </si>
  <si>
    <t>KNR  401-01-08-04-00</t>
  </si>
  <si>
    <t>Wywóz ziemi z wykopów samochodami skrzyniowymi na każdy następny 1 km (składniki normy x współczynnik S x UWAGA!- oferent winien przyjąć własny współczynnik w zależności od rzeczywistej odległości) (dla wymiany 100% gruntu)</t>
  </si>
  <si>
    <t>KNR  510-03-01-02-00</t>
  </si>
  <si>
    <t>Nasypanie piasku na dnie rowu kablowego o grubości 0,1 m o szer do 0,6 m</t>
  </si>
  <si>
    <t>Razem:</t>
  </si>
  <si>
    <t>DZIAŁ  01.05</t>
  </si>
  <si>
    <t>Roboty budowlane w zakresie wznoszenia kompletnych obiektów budowlanych</t>
  </si>
  <si>
    <t>DZIAŁ  01.05.2</t>
  </si>
  <si>
    <t>Rury osłonowe, studnie kablowe, przewierty/przepusty STWiORB E-01.00.00</t>
  </si>
  <si>
    <t>KNR  510-03-03-02-00</t>
  </si>
  <si>
    <t>Ułożenie rur osłonowych giętkich PE w wykopie fi 110</t>
  </si>
  <si>
    <t>KNR  510-03-03-01-00</t>
  </si>
  <si>
    <t>Układanie rur ochronnych z PCW w wykopie fi 50</t>
  </si>
  <si>
    <t>Układanie rur HDPE fi 40 o wewnętrznej powierzchni z warstwą poślizgową w wykopie</t>
  </si>
  <si>
    <t>KNR Z502-02-02-11-00</t>
  </si>
  <si>
    <t>Wciąganie 4 rur HDPE fi 40 na bębnach ręcznie otwór wolny</t>
  </si>
  <si>
    <t>KNR Z502-02-02-12-00</t>
  </si>
  <si>
    <t>Wciąganie 1 rury PCW 50 ręcznie otwór wolny</t>
  </si>
  <si>
    <t>Układanie pakietu rur mikrokanalizacji 7x12/8 w wykopie wraz ze złaczkami</t>
  </si>
  <si>
    <t>Wciąganie pakietu rur mikrokanlizacji 7x12/8 ręcznie otwór wolny</t>
  </si>
  <si>
    <t>KNR Z502-02-02-15-00</t>
  </si>
  <si>
    <t>Wciąganie pakietu rur mikrokanlizacji 7x12/8 ręcznie otwór zajęty</t>
  </si>
  <si>
    <t>KNNR N005-07-23-02-00</t>
  </si>
  <si>
    <t>Przewiert (przepych) mechaniczny rurą stalową fi 125. Analogia.Przewierty pod jezdnią rury RHDPE grubościenne fi 110</t>
  </si>
  <si>
    <t>KNNR N005-07-23-05-00</t>
  </si>
  <si>
    <t>Przewiert (przepych) mechaniczy - dodatek za następną rurę  fi 110</t>
  </si>
  <si>
    <t>KNR  501-04-02-02-00</t>
  </si>
  <si>
    <t>Budowa studni kablowej rozdzielczej prefabrykowanej wieloelementowej SKR-2 o wym. 1,63x1,36x1,36m (właz typu cięzkiego)</t>
  </si>
  <si>
    <t>szt</t>
  </si>
  <si>
    <t>KNR Z501-03-22-01-00</t>
  </si>
  <si>
    <t>Montaż mechanicznej ochrony przed ingerencją osób nieuprawnionych w studniach kablowych - wewnętrzna zamykana pokrywa studni z kłódką (zgodnie z wymogami UM w Poznaniu)</t>
  </si>
  <si>
    <t>KNR  510-01-14-01-00</t>
  </si>
  <si>
    <t>Układanie kabli XzTKMXpw 2x2x0,8 identyfikacyjnego</t>
  </si>
  <si>
    <t>KNR  501-08-18-01-00</t>
  </si>
  <si>
    <t>Rozszycie kabla telekom. do 10 par</t>
  </si>
  <si>
    <t>KNR  501-13-10-01-00</t>
  </si>
  <si>
    <t>E.01.00.00</t>
  </si>
  <si>
    <t>Pomiary końcowe prądem stałym kabla telekomunikacyjnego</t>
  </si>
  <si>
    <t>DZIAŁ  02</t>
  </si>
  <si>
    <t>Roboty drogowe - związane z odtworzeniem nawierzchni po wykonaniu robót kablowych STWiORB E-01.00.00</t>
  </si>
  <si>
    <t>KNR  201-07-04-05-20</t>
  </si>
  <si>
    <t>E.01.01.01</t>
  </si>
  <si>
    <t>Ręczny zasyp rowów głęb do 0,8 m szer do 0,6 m (100% wymiana gruntu)</t>
  </si>
  <si>
    <t>KNR  201-07-04-05-30</t>
  </si>
  <si>
    <t>Zasyp rowów dla kabli ręcznie o wym. 1,4x0,6m (100% wymiana gruntu)</t>
  </si>
  <si>
    <t>KNR 02-31-0109-0300</t>
  </si>
  <si>
    <t>Podbudowa betonowa bez dylatacji - grub.warstwy po zagęszczeniu 12 cm  (Podbudowa z betonu BC8/10)</t>
  </si>
  <si>
    <t>KNR  231-05-03-01-00</t>
  </si>
  <si>
    <t>Chodnik grysowo-żwirowo-asfaltowy grub 3 cm</t>
  </si>
  <si>
    <t>KNR  231-05-03-02-00</t>
  </si>
  <si>
    <t>Chodnik grysowo-żwirowo-asfaltowy - dodatek za 1 cm (Krotność 2, Razem 5)</t>
  </si>
  <si>
    <t>KNR  231-03-17-03-00</t>
  </si>
  <si>
    <t>Chodnik z kostki brukowej betonowej o grub. 8 cm na podsypce cementowo - piaskowej grub 5 cm,   (kostka 80% z demontażu)</t>
  </si>
  <si>
    <t>KNR  231-03-17-08-00</t>
  </si>
  <si>
    <t>Chodnik z kostki brukowej betonowej o grub. 8 cm - dodatek za 1 cm różnicy. (-2 cm. krotność 2 Podsypka cementowo - piaskowa grub 3 cm)</t>
  </si>
  <si>
    <t>KNR  201-05-10-01-00</t>
  </si>
  <si>
    <t>Humusowanie poboczy z obsianiem przy grubości warstwy 5cm</t>
  </si>
  <si>
    <t>KNR  201-05-10-02-00</t>
  </si>
  <si>
    <t>Humusowanie poboczy z obsianiem - dodatek za każde dalsze 5 cm humusu Krotność 1 (razem 10cm)</t>
  </si>
  <si>
    <t>VAT:</t>
  </si>
  <si>
    <t>OGÓŁEM KOSZTORYS BRUTTO:</t>
  </si>
  <si>
    <t>OGÓŁEM KOSZTORYS NETTO:</t>
  </si>
  <si>
    <t>Branza elektryczna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</si>
</sst>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"/>
    <numFmt numFmtId="165" formatCode="0.000"/>
  </numFmts>
  <fonts count="8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29999694814905242"/>
      <name val="Calibri"/>
      <family val="2"/>
    </font>
    <font>
      <sz val="8"/>
      <color rgb="FF000000"/>
      <name val="Calibri"/>
      <family val="2"/>
    </font>
    <font>
      <sz val="9"/>
      <color rgb="FF000000" tint="0.29999694814905242"/>
      <name val="Calibri"/>
      <family val="2"/>
    </font>
    <font>
      <b/>
      <sz val="10"/>
      <color rgb="FF000000" tint="0.2999969481490524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2" fillId="0" borderId="1" xfId="0" applyNumberFormat="1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vertical="top"/>
    </xf>
    <xf numFmtId="2" fontId="0" fillId="0" borderId="1" xfId="0" applyNumberFormat="1" applyBorder="1"/>
    <xf numFmtId="4" fontId="0" fillId="0" borderId="1" xfId="0" applyNumberFormat="1" applyBorder="1"/>
    <xf numFmtId="0" fontId="0" fillId="0" borderId="2" xfId="0" applyBorder="1"/>
    <xf numFmtId="0" fontId="3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/>
    </xf>
    <xf numFmtId="0" fontId="0" fillId="0" borderId="1" xfId="0" applyBorder="1"/>
    <xf numFmtId="0" fontId="2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vertical="top"/>
    </xf>
    <xf numFmtId="4" fontId="0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vertical="top"/>
    </xf>
    <xf numFmtId="0" fontId="0" fillId="0" borderId="1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35" workbookViewId="0">
      <selection activeCell="K39" sqref="K39"/>
    </sheetView>
  </sheetViews>
  <sheetFormatPr defaultRowHeight="12" x14ac:dyDescent="0.2"/>
  <cols>
    <col min="1" max="1" width="8" customWidth="1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9" width="9"/>
    <col min="10" max="10" width="2"/>
  </cols>
  <sheetData>
    <row r="1" spans="1:11" ht="15" x14ac:dyDescent="0.2">
      <c r="A1" s="2" t="s">
        <v>0</v>
      </c>
      <c r="B1" s="3"/>
      <c r="C1" s="3"/>
      <c r="D1" s="3"/>
      <c r="E1" s="3"/>
    </row>
    <row r="3" spans="1:11" ht="12.75" x14ac:dyDescent="0.2">
      <c r="A3" s="1" t="s">
        <v>1</v>
      </c>
      <c r="B3" s="4" t="s">
        <v>2</v>
      </c>
      <c r="C3" s="3"/>
      <c r="D3" s="3"/>
      <c r="E3" s="3"/>
    </row>
    <row r="4" spans="1:11" ht="45.75" customHeight="1" x14ac:dyDescent="0.2">
      <c r="A4" s="1" t="s">
        <v>3</v>
      </c>
      <c r="B4" s="4" t="s">
        <v>4</v>
      </c>
      <c r="C4" s="3"/>
      <c r="D4" s="3"/>
      <c r="E4" s="3"/>
    </row>
    <row r="5" spans="1:11" ht="12.75" x14ac:dyDescent="0.2">
      <c r="A5" s="1" t="s">
        <v>5</v>
      </c>
      <c r="B5" s="4" t="s">
        <v>100</v>
      </c>
      <c r="C5" s="3"/>
      <c r="D5" s="3"/>
      <c r="E5" s="3"/>
    </row>
    <row r="8" spans="1:11" x14ac:dyDescent="0.2">
      <c r="A8" s="11" t="s">
        <v>6</v>
      </c>
      <c r="B8" s="11" t="s">
        <v>7</v>
      </c>
      <c r="C8" s="11" t="s">
        <v>8</v>
      </c>
      <c r="D8" s="11" t="s">
        <v>9</v>
      </c>
      <c r="E8" s="5"/>
      <c r="F8" s="11" t="s">
        <v>10</v>
      </c>
      <c r="G8" s="11" t="s">
        <v>11</v>
      </c>
      <c r="H8" s="5"/>
      <c r="I8" s="11" t="s">
        <v>12</v>
      </c>
      <c r="J8" s="5"/>
      <c r="K8" s="12" t="s">
        <v>13</v>
      </c>
    </row>
    <row r="9" spans="1:1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2.75" x14ac:dyDescent="0.2">
      <c r="A10" s="13" t="s">
        <v>14</v>
      </c>
      <c r="B10" s="14"/>
      <c r="C10" s="15" t="s">
        <v>15</v>
      </c>
      <c r="D10" s="14"/>
      <c r="E10" s="14"/>
      <c r="F10" s="5"/>
      <c r="G10" s="5"/>
      <c r="H10" s="5"/>
      <c r="I10" s="5"/>
      <c r="J10" s="5"/>
      <c r="K10" s="5"/>
    </row>
    <row r="11" spans="1:1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2.75" x14ac:dyDescent="0.2">
      <c r="A12" s="13" t="s">
        <v>16</v>
      </c>
      <c r="B12" s="14"/>
      <c r="C12" s="15" t="s">
        <v>17</v>
      </c>
      <c r="D12" s="14"/>
      <c r="E12" s="14"/>
      <c r="F12" s="5"/>
      <c r="G12" s="5"/>
      <c r="H12" s="5"/>
      <c r="I12" s="5"/>
      <c r="J12" s="5"/>
      <c r="K12" s="5"/>
    </row>
    <row r="13" spans="1:11" ht="24" x14ac:dyDescent="0.2">
      <c r="A13" s="16">
        <v>10</v>
      </c>
      <c r="B13" s="17" t="s">
        <v>18</v>
      </c>
      <c r="C13" s="17" t="s">
        <v>19</v>
      </c>
      <c r="D13" s="18" t="s">
        <v>20</v>
      </c>
      <c r="E13" s="5"/>
      <c r="F13" s="19" t="s">
        <v>21</v>
      </c>
      <c r="G13" s="20">
        <v>24</v>
      </c>
      <c r="H13" s="5"/>
      <c r="I13" s="21"/>
      <c r="J13" s="5"/>
      <c r="K13" s="22">
        <f>ROUND(G13*I13,2)</f>
        <v>0</v>
      </c>
    </row>
    <row r="14" spans="1:11" ht="24" x14ac:dyDescent="0.2">
      <c r="A14" s="16">
        <v>20</v>
      </c>
      <c r="B14" s="17" t="s">
        <v>22</v>
      </c>
      <c r="C14" s="17" t="s">
        <v>19</v>
      </c>
      <c r="D14" s="18" t="s">
        <v>23</v>
      </c>
      <c r="E14" s="5"/>
      <c r="F14" s="19" t="s">
        <v>21</v>
      </c>
      <c r="G14" s="20">
        <v>24</v>
      </c>
      <c r="H14" s="5"/>
      <c r="I14" s="21"/>
      <c r="J14" s="5"/>
      <c r="K14" s="22">
        <f t="shared" ref="K14:K22" si="0">ROUND(G14*I14,2)</f>
        <v>0</v>
      </c>
    </row>
    <row r="15" spans="1:11" ht="60" x14ac:dyDescent="0.2">
      <c r="A15" s="16">
        <v>30</v>
      </c>
      <c r="B15" s="17" t="s">
        <v>24</v>
      </c>
      <c r="C15" s="17" t="s">
        <v>19</v>
      </c>
      <c r="D15" s="18" t="s">
        <v>25</v>
      </c>
      <c r="E15" s="5"/>
      <c r="F15" s="19" t="s">
        <v>21</v>
      </c>
      <c r="G15" s="20">
        <v>88</v>
      </c>
      <c r="H15" s="5"/>
      <c r="I15" s="21"/>
      <c r="J15" s="5"/>
      <c r="K15" s="22">
        <f t="shared" si="0"/>
        <v>0</v>
      </c>
    </row>
    <row r="16" spans="1:11" ht="36" x14ac:dyDescent="0.2">
      <c r="A16" s="16">
        <v>40</v>
      </c>
      <c r="B16" s="17" t="s">
        <v>26</v>
      </c>
      <c r="C16" s="17" t="s">
        <v>19</v>
      </c>
      <c r="D16" s="18" t="s">
        <v>27</v>
      </c>
      <c r="E16" s="5"/>
      <c r="F16" s="19" t="s">
        <v>28</v>
      </c>
      <c r="G16" s="20">
        <v>2.6080000000000001</v>
      </c>
      <c r="H16" s="5"/>
      <c r="I16" s="21"/>
      <c r="J16" s="5"/>
      <c r="K16" s="22">
        <f t="shared" si="0"/>
        <v>0</v>
      </c>
    </row>
    <row r="17" spans="1:11" ht="60" x14ac:dyDescent="0.2">
      <c r="A17" s="16">
        <v>50</v>
      </c>
      <c r="B17" s="17" t="s">
        <v>29</v>
      </c>
      <c r="C17" s="17" t="s">
        <v>19</v>
      </c>
      <c r="D17" s="18" t="s">
        <v>30</v>
      </c>
      <c r="E17" s="5"/>
      <c r="F17" s="19" t="s">
        <v>28</v>
      </c>
      <c r="G17" s="20">
        <v>0.47699999999999998</v>
      </c>
      <c r="H17" s="5"/>
      <c r="I17" s="21"/>
      <c r="J17" s="5"/>
      <c r="K17" s="22">
        <f t="shared" si="0"/>
        <v>0</v>
      </c>
    </row>
    <row r="18" spans="1:11" ht="24" x14ac:dyDescent="0.2">
      <c r="A18" s="16">
        <v>60</v>
      </c>
      <c r="B18" s="17" t="s">
        <v>31</v>
      </c>
      <c r="C18" s="17" t="s">
        <v>19</v>
      </c>
      <c r="D18" s="18" t="s">
        <v>32</v>
      </c>
      <c r="E18" s="5"/>
      <c r="F18" s="19" t="s">
        <v>33</v>
      </c>
      <c r="G18" s="20">
        <v>474</v>
      </c>
      <c r="H18" s="5"/>
      <c r="I18" s="21"/>
      <c r="J18" s="5"/>
      <c r="K18" s="22">
        <f t="shared" si="0"/>
        <v>0</v>
      </c>
    </row>
    <row r="19" spans="1:11" ht="24" x14ac:dyDescent="0.2">
      <c r="A19" s="16">
        <v>70</v>
      </c>
      <c r="B19" s="17" t="s">
        <v>34</v>
      </c>
      <c r="C19" s="17" t="s">
        <v>19</v>
      </c>
      <c r="D19" s="18" t="s">
        <v>35</v>
      </c>
      <c r="E19" s="5"/>
      <c r="F19" s="19" t="s">
        <v>28</v>
      </c>
      <c r="G19" s="20">
        <v>48.96</v>
      </c>
      <c r="H19" s="5"/>
      <c r="I19" s="21"/>
      <c r="J19" s="5"/>
      <c r="K19" s="22">
        <f t="shared" si="0"/>
        <v>0</v>
      </c>
    </row>
    <row r="20" spans="1:11" ht="48" x14ac:dyDescent="0.2">
      <c r="A20" s="16">
        <v>80</v>
      </c>
      <c r="B20" s="17" t="s">
        <v>36</v>
      </c>
      <c r="C20" s="17" t="s">
        <v>19</v>
      </c>
      <c r="D20" s="18" t="s">
        <v>37</v>
      </c>
      <c r="E20" s="5"/>
      <c r="F20" s="19" t="s">
        <v>28</v>
      </c>
      <c r="G20" s="20">
        <v>333.36</v>
      </c>
      <c r="H20" s="5"/>
      <c r="I20" s="21"/>
      <c r="J20" s="5"/>
      <c r="K20" s="22">
        <f t="shared" si="0"/>
        <v>0</v>
      </c>
    </row>
    <row r="21" spans="1:11" ht="60" x14ac:dyDescent="0.2">
      <c r="A21" s="16">
        <v>90</v>
      </c>
      <c r="B21" s="17" t="s">
        <v>38</v>
      </c>
      <c r="C21" s="17" t="s">
        <v>19</v>
      </c>
      <c r="D21" s="18" t="s">
        <v>39</v>
      </c>
      <c r="E21" s="5"/>
      <c r="F21" s="19" t="s">
        <v>28</v>
      </c>
      <c r="G21" s="20">
        <v>333.36</v>
      </c>
      <c r="H21" s="5"/>
      <c r="I21" s="21"/>
      <c r="J21" s="5"/>
      <c r="K21" s="22">
        <f t="shared" si="0"/>
        <v>0</v>
      </c>
    </row>
    <row r="22" spans="1:11" ht="24" x14ac:dyDescent="0.2">
      <c r="A22" s="16">
        <v>100</v>
      </c>
      <c r="B22" s="17" t="s">
        <v>40</v>
      </c>
      <c r="C22" s="17" t="s">
        <v>19</v>
      </c>
      <c r="D22" s="18" t="s">
        <v>41</v>
      </c>
      <c r="E22" s="5"/>
      <c r="F22" s="19" t="s">
        <v>33</v>
      </c>
      <c r="G22" s="20">
        <v>1037</v>
      </c>
      <c r="H22" s="5"/>
      <c r="I22" s="21"/>
      <c r="J22" s="5"/>
      <c r="K22" s="22">
        <f t="shared" si="0"/>
        <v>0</v>
      </c>
    </row>
    <row r="23" spans="1:11" ht="12.75" x14ac:dyDescent="0.2">
      <c r="A23" s="5"/>
      <c r="B23" s="5"/>
      <c r="C23" s="5"/>
      <c r="D23" s="5"/>
      <c r="E23" s="5"/>
      <c r="F23" s="13" t="s">
        <v>42</v>
      </c>
      <c r="G23" s="14"/>
      <c r="H23" s="14"/>
      <c r="I23" s="14"/>
      <c r="J23" s="14"/>
      <c r="K23" s="7">
        <f t="shared" ref="K23" si="1">SUM(K13:K22)</f>
        <v>0</v>
      </c>
    </row>
    <row r="24" spans="1:1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2.75" x14ac:dyDescent="0.2">
      <c r="A25" s="13" t="s">
        <v>43</v>
      </c>
      <c r="B25" s="14"/>
      <c r="C25" s="15" t="s">
        <v>44</v>
      </c>
      <c r="D25" s="14"/>
      <c r="E25" s="14"/>
      <c r="F25" s="5"/>
      <c r="G25" s="5"/>
      <c r="H25" s="5"/>
      <c r="I25" s="5"/>
      <c r="J25" s="5"/>
      <c r="K25" s="5"/>
    </row>
    <row r="26" spans="1:1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2.75" x14ac:dyDescent="0.2">
      <c r="A27" s="13" t="s">
        <v>45</v>
      </c>
      <c r="B27" s="14"/>
      <c r="C27" s="15" t="s">
        <v>46</v>
      </c>
      <c r="D27" s="14"/>
      <c r="E27" s="14"/>
      <c r="F27" s="5"/>
      <c r="G27" s="5"/>
      <c r="H27" s="5"/>
      <c r="I27" s="5"/>
      <c r="J27" s="5"/>
      <c r="K27" s="5"/>
    </row>
    <row r="28" spans="1:11" x14ac:dyDescent="0.2">
      <c r="A28" s="16">
        <v>110</v>
      </c>
      <c r="B28" s="17" t="s">
        <v>47</v>
      </c>
      <c r="C28" s="17" t="s">
        <v>19</v>
      </c>
      <c r="D28" s="18" t="s">
        <v>48</v>
      </c>
      <c r="E28" s="5"/>
      <c r="F28" s="19" t="s">
        <v>33</v>
      </c>
      <c r="G28" s="20">
        <v>935</v>
      </c>
      <c r="H28" s="5"/>
      <c r="I28" s="21"/>
      <c r="J28" s="5"/>
      <c r="K28" s="22">
        <f>ROUND(G28*I28,2)</f>
        <v>0</v>
      </c>
    </row>
    <row r="29" spans="1:11" x14ac:dyDescent="0.2">
      <c r="A29" s="16">
        <v>120</v>
      </c>
      <c r="B29" s="17" t="s">
        <v>49</v>
      </c>
      <c r="C29" s="17" t="s">
        <v>19</v>
      </c>
      <c r="D29" s="18" t="s">
        <v>50</v>
      </c>
      <c r="E29" s="5"/>
      <c r="F29" s="19" t="s">
        <v>33</v>
      </c>
      <c r="G29" s="20">
        <v>26</v>
      </c>
      <c r="H29" s="5"/>
      <c r="I29" s="21"/>
      <c r="J29" s="5"/>
      <c r="K29" s="22">
        <f t="shared" ref="K29:K42" si="2">ROUND(G29*I29,2)</f>
        <v>0</v>
      </c>
    </row>
    <row r="30" spans="1:11" ht="24" x14ac:dyDescent="0.2">
      <c r="A30" s="16">
        <v>130</v>
      </c>
      <c r="B30" s="17" t="s">
        <v>49</v>
      </c>
      <c r="C30" s="17" t="s">
        <v>19</v>
      </c>
      <c r="D30" s="18" t="s">
        <v>51</v>
      </c>
      <c r="E30" s="5"/>
      <c r="F30" s="19" t="s">
        <v>33</v>
      </c>
      <c r="G30" s="20">
        <v>1870</v>
      </c>
      <c r="H30" s="5"/>
      <c r="I30" s="21"/>
      <c r="J30" s="5"/>
      <c r="K30" s="22">
        <f t="shared" si="2"/>
        <v>0</v>
      </c>
    </row>
    <row r="31" spans="1:11" ht="24" x14ac:dyDescent="0.2">
      <c r="A31" s="16">
        <v>140</v>
      </c>
      <c r="B31" s="17" t="s">
        <v>52</v>
      </c>
      <c r="C31" s="17" t="s">
        <v>19</v>
      </c>
      <c r="D31" s="18" t="s">
        <v>53</v>
      </c>
      <c r="E31" s="5"/>
      <c r="F31" s="19" t="s">
        <v>33</v>
      </c>
      <c r="G31" s="20">
        <v>141</v>
      </c>
      <c r="H31" s="5"/>
      <c r="I31" s="21"/>
      <c r="J31" s="5"/>
      <c r="K31" s="22">
        <f t="shared" si="2"/>
        <v>0</v>
      </c>
    </row>
    <row r="32" spans="1:11" x14ac:dyDescent="0.2">
      <c r="A32" s="16">
        <v>150</v>
      </c>
      <c r="B32" s="17" t="s">
        <v>54</v>
      </c>
      <c r="C32" s="17" t="s">
        <v>19</v>
      </c>
      <c r="D32" s="18" t="s">
        <v>55</v>
      </c>
      <c r="E32" s="5"/>
      <c r="F32" s="19" t="s">
        <v>33</v>
      </c>
      <c r="G32" s="20">
        <v>19</v>
      </c>
      <c r="H32" s="5"/>
      <c r="I32" s="21"/>
      <c r="J32" s="5"/>
      <c r="K32" s="22">
        <f t="shared" si="2"/>
        <v>0</v>
      </c>
    </row>
    <row r="33" spans="1:11" ht="24" x14ac:dyDescent="0.2">
      <c r="A33" s="16">
        <v>160</v>
      </c>
      <c r="B33" s="17" t="s">
        <v>49</v>
      </c>
      <c r="C33" s="17" t="s">
        <v>19</v>
      </c>
      <c r="D33" s="18" t="s">
        <v>56</v>
      </c>
      <c r="E33" s="5"/>
      <c r="F33" s="19" t="s">
        <v>33</v>
      </c>
      <c r="G33" s="20">
        <v>467.5</v>
      </c>
      <c r="H33" s="5"/>
      <c r="I33" s="21"/>
      <c r="J33" s="5"/>
      <c r="K33" s="22">
        <f t="shared" si="2"/>
        <v>0</v>
      </c>
    </row>
    <row r="34" spans="1:11" ht="24" x14ac:dyDescent="0.2">
      <c r="A34" s="16">
        <v>170</v>
      </c>
      <c r="B34" s="17" t="s">
        <v>54</v>
      </c>
      <c r="C34" s="17" t="s">
        <v>19</v>
      </c>
      <c r="D34" s="18" t="s">
        <v>57</v>
      </c>
      <c r="E34" s="5"/>
      <c r="F34" s="19" t="s">
        <v>33</v>
      </c>
      <c r="G34" s="20">
        <v>141</v>
      </c>
      <c r="H34" s="5"/>
      <c r="I34" s="21"/>
      <c r="J34" s="5"/>
      <c r="K34" s="22">
        <f t="shared" si="2"/>
        <v>0</v>
      </c>
    </row>
    <row r="35" spans="1:11" ht="24" x14ac:dyDescent="0.2">
      <c r="A35" s="16">
        <v>180</v>
      </c>
      <c r="B35" s="17" t="s">
        <v>58</v>
      </c>
      <c r="C35" s="17" t="s">
        <v>19</v>
      </c>
      <c r="D35" s="18" t="s">
        <v>59</v>
      </c>
      <c r="E35" s="5"/>
      <c r="F35" s="19" t="s">
        <v>33</v>
      </c>
      <c r="G35" s="20">
        <v>38</v>
      </c>
      <c r="H35" s="5"/>
      <c r="I35" s="21"/>
      <c r="J35" s="5"/>
      <c r="K35" s="22">
        <f t="shared" si="2"/>
        <v>0</v>
      </c>
    </row>
    <row r="36" spans="1:11" ht="36" x14ac:dyDescent="0.2">
      <c r="A36" s="16">
        <v>190</v>
      </c>
      <c r="B36" s="17" t="s">
        <v>60</v>
      </c>
      <c r="C36" s="17" t="s">
        <v>19</v>
      </c>
      <c r="D36" s="18" t="s">
        <v>61</v>
      </c>
      <c r="E36" s="5"/>
      <c r="F36" s="19" t="s">
        <v>33</v>
      </c>
      <c r="G36" s="20">
        <v>150.5</v>
      </c>
      <c r="H36" s="5"/>
      <c r="I36" s="21"/>
      <c r="J36" s="5"/>
      <c r="K36" s="22">
        <f t="shared" si="2"/>
        <v>0</v>
      </c>
    </row>
    <row r="37" spans="1:11" ht="24" x14ac:dyDescent="0.2">
      <c r="A37" s="16">
        <v>200</v>
      </c>
      <c r="B37" s="17" t="s">
        <v>62</v>
      </c>
      <c r="C37" s="17" t="s">
        <v>19</v>
      </c>
      <c r="D37" s="18" t="s">
        <v>63</v>
      </c>
      <c r="E37" s="5"/>
      <c r="F37" s="19" t="s">
        <v>33</v>
      </c>
      <c r="G37" s="20">
        <v>432.5</v>
      </c>
      <c r="H37" s="5"/>
      <c r="I37" s="21"/>
      <c r="J37" s="5"/>
      <c r="K37" s="22">
        <f t="shared" si="2"/>
        <v>0</v>
      </c>
    </row>
    <row r="38" spans="1:11" ht="36" x14ac:dyDescent="0.2">
      <c r="A38" s="16">
        <v>210</v>
      </c>
      <c r="B38" s="17" t="s">
        <v>64</v>
      </c>
      <c r="C38" s="17" t="s">
        <v>19</v>
      </c>
      <c r="D38" s="18" t="s">
        <v>65</v>
      </c>
      <c r="E38" s="5"/>
      <c r="F38" s="19" t="s">
        <v>66</v>
      </c>
      <c r="G38" s="20">
        <v>15</v>
      </c>
      <c r="H38" s="5"/>
      <c r="I38" s="21"/>
      <c r="J38" s="5"/>
      <c r="K38" s="22">
        <f t="shared" si="2"/>
        <v>0</v>
      </c>
    </row>
    <row r="39" spans="1:11" ht="48" x14ac:dyDescent="0.2">
      <c r="A39" s="16">
        <v>220</v>
      </c>
      <c r="B39" s="17" t="s">
        <v>67</v>
      </c>
      <c r="C39" s="17" t="s">
        <v>19</v>
      </c>
      <c r="D39" s="18" t="s">
        <v>68</v>
      </c>
      <c r="E39" s="5"/>
      <c r="F39" s="19" t="s">
        <v>66</v>
      </c>
      <c r="G39" s="20">
        <v>15</v>
      </c>
      <c r="H39" s="5"/>
      <c r="I39" s="21"/>
      <c r="J39" s="5"/>
      <c r="K39" s="22">
        <f t="shared" si="2"/>
        <v>0</v>
      </c>
    </row>
    <row r="40" spans="1:11" x14ac:dyDescent="0.2">
      <c r="A40" s="16">
        <v>230</v>
      </c>
      <c r="B40" s="17" t="s">
        <v>69</v>
      </c>
      <c r="C40" s="17" t="s">
        <v>19</v>
      </c>
      <c r="D40" s="18" t="s">
        <v>70</v>
      </c>
      <c r="E40" s="5"/>
      <c r="F40" s="19" t="s">
        <v>33</v>
      </c>
      <c r="G40" s="20">
        <v>608.5</v>
      </c>
      <c r="H40" s="5"/>
      <c r="I40" s="21"/>
      <c r="J40" s="5"/>
      <c r="K40" s="22">
        <f t="shared" si="2"/>
        <v>0</v>
      </c>
    </row>
    <row r="41" spans="1:11" x14ac:dyDescent="0.2">
      <c r="A41" s="16">
        <v>240</v>
      </c>
      <c r="B41" s="17" t="s">
        <v>71</v>
      </c>
      <c r="C41" s="17" t="s">
        <v>19</v>
      </c>
      <c r="D41" s="18" t="s">
        <v>72</v>
      </c>
      <c r="E41" s="5"/>
      <c r="F41" s="19" t="s">
        <v>66</v>
      </c>
      <c r="G41" s="20">
        <v>32</v>
      </c>
      <c r="H41" s="5"/>
      <c r="I41" s="21"/>
      <c r="J41" s="5"/>
      <c r="K41" s="22">
        <f t="shared" si="2"/>
        <v>0</v>
      </c>
    </row>
    <row r="42" spans="1:11" ht="24" x14ac:dyDescent="0.2">
      <c r="A42" s="16">
        <v>250</v>
      </c>
      <c r="B42" s="17" t="s">
        <v>73</v>
      </c>
      <c r="C42" s="17" t="s">
        <v>74</v>
      </c>
      <c r="D42" s="18" t="s">
        <v>75</v>
      </c>
      <c r="E42" s="5"/>
      <c r="F42" s="19" t="s">
        <v>66</v>
      </c>
      <c r="G42" s="20">
        <v>16</v>
      </c>
      <c r="H42" s="5"/>
      <c r="I42" s="21"/>
      <c r="J42" s="5"/>
      <c r="K42" s="22">
        <f t="shared" si="2"/>
        <v>0</v>
      </c>
    </row>
    <row r="43" spans="1:11" ht="12.75" x14ac:dyDescent="0.2">
      <c r="A43" s="5"/>
      <c r="B43" s="5"/>
      <c r="C43" s="5"/>
      <c r="D43" s="5"/>
      <c r="E43" s="5"/>
      <c r="F43" s="13" t="s">
        <v>42</v>
      </c>
      <c r="G43" s="14"/>
      <c r="H43" s="14"/>
      <c r="I43" s="14"/>
      <c r="J43" s="14"/>
      <c r="K43" s="7">
        <f t="shared" ref="K43" si="3">SUM(K28:K42)</f>
        <v>0</v>
      </c>
    </row>
    <row r="44" spans="1:1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12.75" x14ac:dyDescent="0.2">
      <c r="A45" s="13" t="s">
        <v>76</v>
      </c>
      <c r="B45" s="14"/>
      <c r="C45" s="15" t="s">
        <v>77</v>
      </c>
      <c r="D45" s="14"/>
      <c r="E45" s="14"/>
      <c r="F45" s="5"/>
      <c r="G45" s="5"/>
      <c r="H45" s="5"/>
      <c r="I45" s="5"/>
      <c r="J45" s="5"/>
      <c r="K45" s="5"/>
    </row>
    <row r="46" spans="1:11" ht="24" x14ac:dyDescent="0.2">
      <c r="A46" s="16">
        <v>260</v>
      </c>
      <c r="B46" s="17" t="s">
        <v>78</v>
      </c>
      <c r="C46" s="17" t="s">
        <v>79</v>
      </c>
      <c r="D46" s="18" t="s">
        <v>80</v>
      </c>
      <c r="E46" s="5"/>
      <c r="F46" s="19" t="s">
        <v>33</v>
      </c>
      <c r="G46" s="20">
        <v>474</v>
      </c>
      <c r="H46" s="5"/>
      <c r="I46" s="21"/>
      <c r="J46" s="5"/>
      <c r="K46" s="22">
        <f t="shared" ref="K46:K54" si="4">ROUND(G46*I46,2)</f>
        <v>0</v>
      </c>
    </row>
    <row r="47" spans="1:11" ht="24" x14ac:dyDescent="0.2">
      <c r="A47" s="16">
        <v>270</v>
      </c>
      <c r="B47" s="17" t="s">
        <v>81</v>
      </c>
      <c r="C47" s="17" t="s">
        <v>19</v>
      </c>
      <c r="D47" s="18" t="s">
        <v>82</v>
      </c>
      <c r="E47" s="5"/>
      <c r="F47" s="19" t="s">
        <v>33</v>
      </c>
      <c r="G47" s="20">
        <v>51</v>
      </c>
      <c r="H47" s="5"/>
      <c r="I47" s="21"/>
      <c r="J47" s="5"/>
      <c r="K47" s="22">
        <f t="shared" si="4"/>
        <v>0</v>
      </c>
    </row>
    <row r="48" spans="1:11" ht="36" x14ac:dyDescent="0.2">
      <c r="A48" s="16">
        <v>280</v>
      </c>
      <c r="B48" s="17" t="s">
        <v>83</v>
      </c>
      <c r="C48" s="17" t="s">
        <v>19</v>
      </c>
      <c r="D48" s="18" t="s">
        <v>84</v>
      </c>
      <c r="E48" s="5"/>
      <c r="F48" s="19" t="s">
        <v>21</v>
      </c>
      <c r="G48" s="20">
        <v>112</v>
      </c>
      <c r="H48" s="5"/>
      <c r="I48" s="21"/>
      <c r="J48" s="5"/>
      <c r="K48" s="22">
        <f t="shared" si="4"/>
        <v>0</v>
      </c>
    </row>
    <row r="49" spans="1:11" x14ac:dyDescent="0.2">
      <c r="A49" s="16">
        <v>290</v>
      </c>
      <c r="B49" s="17" t="s">
        <v>85</v>
      </c>
      <c r="C49" s="17" t="s">
        <v>19</v>
      </c>
      <c r="D49" s="18" t="s">
        <v>86</v>
      </c>
      <c r="E49" s="5"/>
      <c r="F49" s="19" t="s">
        <v>21</v>
      </c>
      <c r="G49" s="20">
        <v>24</v>
      </c>
      <c r="H49" s="5"/>
      <c r="I49" s="21"/>
      <c r="J49" s="5"/>
      <c r="K49" s="22">
        <f t="shared" si="4"/>
        <v>0</v>
      </c>
    </row>
    <row r="50" spans="1:11" ht="24" x14ac:dyDescent="0.2">
      <c r="A50" s="16">
        <v>300</v>
      </c>
      <c r="B50" s="17" t="s">
        <v>87</v>
      </c>
      <c r="C50" s="17" t="s">
        <v>19</v>
      </c>
      <c r="D50" s="18" t="s">
        <v>88</v>
      </c>
      <c r="E50" s="5"/>
      <c r="F50" s="19" t="s">
        <v>21</v>
      </c>
      <c r="G50" s="20">
        <v>24</v>
      </c>
      <c r="H50" s="5"/>
      <c r="I50" s="21"/>
      <c r="J50" s="5"/>
      <c r="K50" s="22">
        <f t="shared" si="4"/>
        <v>0</v>
      </c>
    </row>
    <row r="51" spans="1:11" ht="36" x14ac:dyDescent="0.2">
      <c r="A51" s="16">
        <v>310</v>
      </c>
      <c r="B51" s="17" t="s">
        <v>89</v>
      </c>
      <c r="C51" s="17" t="s">
        <v>19</v>
      </c>
      <c r="D51" s="18" t="s">
        <v>90</v>
      </c>
      <c r="E51" s="5"/>
      <c r="F51" s="19" t="s">
        <v>21</v>
      </c>
      <c r="G51" s="20">
        <v>88</v>
      </c>
      <c r="H51" s="5"/>
      <c r="I51" s="21"/>
      <c r="J51" s="5"/>
      <c r="K51" s="22">
        <f t="shared" si="4"/>
        <v>0</v>
      </c>
    </row>
    <row r="52" spans="1:11" ht="36" x14ac:dyDescent="0.2">
      <c r="A52" s="16">
        <v>320</v>
      </c>
      <c r="B52" s="17" t="s">
        <v>91</v>
      </c>
      <c r="C52" s="17" t="s">
        <v>19</v>
      </c>
      <c r="D52" s="18" t="s">
        <v>92</v>
      </c>
      <c r="E52" s="5"/>
      <c r="F52" s="19" t="s">
        <v>21</v>
      </c>
      <c r="G52" s="20">
        <v>-88</v>
      </c>
      <c r="H52" s="5"/>
      <c r="I52" s="21"/>
      <c r="J52" s="5"/>
      <c r="K52" s="22">
        <f t="shared" si="4"/>
        <v>0</v>
      </c>
    </row>
    <row r="53" spans="1:11" ht="24" x14ac:dyDescent="0.2">
      <c r="A53" s="16">
        <v>330</v>
      </c>
      <c r="B53" s="17" t="s">
        <v>93</v>
      </c>
      <c r="C53" s="17" t="s">
        <v>19</v>
      </c>
      <c r="D53" s="18" t="s">
        <v>94</v>
      </c>
      <c r="E53" s="5"/>
      <c r="F53" s="19" t="s">
        <v>21</v>
      </c>
      <c r="G53" s="20">
        <v>334</v>
      </c>
      <c r="H53" s="5"/>
      <c r="I53" s="21"/>
      <c r="J53" s="5"/>
      <c r="K53" s="22">
        <f t="shared" si="4"/>
        <v>0</v>
      </c>
    </row>
    <row r="54" spans="1:11" ht="24" x14ac:dyDescent="0.2">
      <c r="A54" s="16">
        <v>340</v>
      </c>
      <c r="B54" s="17" t="s">
        <v>95</v>
      </c>
      <c r="C54" s="17" t="s">
        <v>19</v>
      </c>
      <c r="D54" s="18" t="s">
        <v>96</v>
      </c>
      <c r="E54" s="5"/>
      <c r="F54" s="19" t="s">
        <v>21</v>
      </c>
      <c r="G54" s="20">
        <v>334</v>
      </c>
      <c r="H54" s="5"/>
      <c r="I54" s="21"/>
      <c r="J54" s="5"/>
      <c r="K54" s="22">
        <f t="shared" si="4"/>
        <v>0</v>
      </c>
    </row>
    <row r="55" spans="1:11" ht="12.75" x14ac:dyDescent="0.2">
      <c r="A55" s="5"/>
      <c r="B55" s="5"/>
      <c r="C55" s="5"/>
      <c r="D55" s="5"/>
      <c r="E55" s="5"/>
      <c r="F55" s="23" t="s">
        <v>42</v>
      </c>
      <c r="G55" s="24"/>
      <c r="H55" s="24"/>
      <c r="I55" s="24"/>
      <c r="J55" s="24"/>
      <c r="K55" s="7">
        <f t="shared" ref="K55" si="5">SUM(K46:K54)</f>
        <v>0</v>
      </c>
    </row>
    <row r="56" spans="1:11" x14ac:dyDescent="0.2">
      <c r="F56" s="10"/>
      <c r="G56" s="10"/>
      <c r="H56" s="10"/>
      <c r="I56" s="10"/>
      <c r="J56" s="10"/>
      <c r="K56" s="10"/>
    </row>
    <row r="57" spans="1:11" ht="12.75" x14ac:dyDescent="0.2">
      <c r="F57" s="6" t="s">
        <v>99</v>
      </c>
      <c r="G57" s="6"/>
      <c r="H57" s="6"/>
      <c r="I57" s="6"/>
      <c r="J57" s="6"/>
      <c r="K57" s="7">
        <f>SUM(K23,K43,K55)</f>
        <v>0</v>
      </c>
    </row>
    <row r="58" spans="1:11" ht="12.75" x14ac:dyDescent="0.2">
      <c r="F58" s="6" t="s">
        <v>97</v>
      </c>
      <c r="G58" s="6"/>
      <c r="H58" s="6"/>
      <c r="I58" s="6"/>
      <c r="J58" s="6"/>
      <c r="K58" s="8">
        <f>ROUND(K57*0.23,2)</f>
        <v>0</v>
      </c>
    </row>
    <row r="59" spans="1:11" ht="12.75" x14ac:dyDescent="0.2">
      <c r="F59" s="6" t="s">
        <v>98</v>
      </c>
      <c r="G59" s="6"/>
      <c r="H59" s="6"/>
      <c r="I59" s="6"/>
      <c r="J59" s="6"/>
      <c r="K59" s="9">
        <f>K57+K58</f>
        <v>0</v>
      </c>
    </row>
  </sheetData>
  <mergeCells count="19">
    <mergeCell ref="F57:J57"/>
    <mergeCell ref="F58:J58"/>
    <mergeCell ref="F59:J59"/>
    <mergeCell ref="A27:B27"/>
    <mergeCell ref="C27:E27"/>
    <mergeCell ref="F43:J43"/>
    <mergeCell ref="A45:B45"/>
    <mergeCell ref="C45:E45"/>
    <mergeCell ref="A12:B12"/>
    <mergeCell ref="C12:E12"/>
    <mergeCell ref="F23:J23"/>
    <mergeCell ref="A25:B25"/>
    <mergeCell ref="C25:E25"/>
    <mergeCell ref="A1:E1"/>
    <mergeCell ref="B3:E3"/>
    <mergeCell ref="B4:E4"/>
    <mergeCell ref="B5:E5"/>
    <mergeCell ref="A10:B10"/>
    <mergeCell ref="C10:E10"/>
  </mergeCells>
  <pageMargins left="0.25" right="0.25" top="0.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Szymanowski</dc:creator>
  <cp:lastModifiedBy>Andrzej Sz</cp:lastModifiedBy>
  <dcterms:created xsi:type="dcterms:W3CDTF">2021-09-08T09:01:52Z</dcterms:created>
  <dcterms:modified xsi:type="dcterms:W3CDTF">2021-09-08T09:05:19Z</dcterms:modified>
</cp:coreProperties>
</file>