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757" activeTab="0"/>
  </bookViews>
  <sheets>
    <sheet name="ZU I" sheetId="1" r:id="rId1"/>
    <sheet name="ZU II" sheetId="2" r:id="rId2"/>
    <sheet name="ZU III" sheetId="3" r:id="rId3"/>
    <sheet name="ZU IV" sheetId="4" r:id="rId4"/>
    <sheet name="ZU V" sheetId="5" r:id="rId5"/>
    <sheet name="ZU VI" sheetId="6" r:id="rId6"/>
    <sheet name="ZU VII" sheetId="7" r:id="rId7"/>
  </sheets>
  <definedNames/>
  <calcPr fullCalcOnLoad="1"/>
</workbook>
</file>

<file path=xl/sharedStrings.xml><?xml version="1.0" encoding="utf-8"?>
<sst xmlns="http://schemas.openxmlformats.org/spreadsheetml/2006/main" count="547" uniqueCount="86">
  <si>
    <t>Dane Wykonawcy:</t>
  </si>
  <si>
    <t>Nazwa .........................................................................................................................</t>
  </si>
  <si>
    <t>Siedziba ......................................................................................................................</t>
  </si>
  <si>
    <t>Nr telefonu/faksu  ............................................... Nr NIP  ...........................................</t>
  </si>
  <si>
    <t>Nr REGON ..................................................................................................................</t>
  </si>
  <si>
    <t>FORMULARZ CENOWY</t>
  </si>
  <si>
    <t>do postępowania o udzielenie zamówienia publicznego pn.</t>
  </si>
  <si>
    <t>nazwa ceny składowej (jednostkowej)</t>
  </si>
  <si>
    <t>wartość ceny składowej (jednostkowej) 
bez VAT [zł]</t>
  </si>
  <si>
    <t>mnożnik krotności wykonania</t>
  </si>
  <si>
    <t>maksymalna wartość zadania składowego (jednostkowego)
bez VAT [zł]</t>
  </si>
  <si>
    <t>cena G</t>
  </si>
  <si>
    <t>5 miesięcy</t>
  </si>
  <si>
    <r>
      <t>cena W</t>
    </r>
    <r>
      <rPr>
        <b/>
        <vertAlign val="subscript"/>
        <sz val="11"/>
        <rFont val="Arial Narrow"/>
        <family val="2"/>
      </rPr>
      <t>S</t>
    </r>
  </si>
  <si>
    <t>4-krotnie</t>
  </si>
  <si>
    <r>
      <t>cena T</t>
    </r>
    <r>
      <rPr>
        <b/>
        <vertAlign val="subscript"/>
        <sz val="11"/>
        <rFont val="Arial Narrow"/>
        <family val="2"/>
      </rPr>
      <t>S</t>
    </r>
  </si>
  <si>
    <t>2-krotnie</t>
  </si>
  <si>
    <r>
      <t>cena A</t>
    </r>
    <r>
      <rPr>
        <b/>
        <vertAlign val="subscript"/>
        <sz val="11"/>
        <rFont val="Arial Narrow"/>
        <family val="2"/>
      </rPr>
      <t>S</t>
    </r>
  </si>
  <si>
    <r>
      <t>cena C</t>
    </r>
    <r>
      <rPr>
        <b/>
        <vertAlign val="subscript"/>
        <sz val="11"/>
        <rFont val="Arial Narrow"/>
        <family val="2"/>
      </rPr>
      <t>S</t>
    </r>
  </si>
  <si>
    <r>
      <t>cena W</t>
    </r>
    <r>
      <rPr>
        <b/>
        <vertAlign val="subscript"/>
        <sz val="11"/>
        <rFont val="Arial Narrow"/>
        <family val="2"/>
      </rPr>
      <t>P</t>
    </r>
  </si>
  <si>
    <r>
      <t>cena T</t>
    </r>
    <r>
      <rPr>
        <b/>
        <vertAlign val="subscript"/>
        <sz val="11"/>
        <rFont val="Arial Narrow"/>
        <family val="2"/>
      </rPr>
      <t>P</t>
    </r>
  </si>
  <si>
    <r>
      <t>cena A</t>
    </r>
    <r>
      <rPr>
        <b/>
        <vertAlign val="subscript"/>
        <sz val="11"/>
        <rFont val="Arial Narrow"/>
        <family val="2"/>
      </rPr>
      <t>P</t>
    </r>
  </si>
  <si>
    <t>3-krotnie</t>
  </si>
  <si>
    <r>
      <t>cena C</t>
    </r>
    <r>
      <rPr>
        <b/>
        <vertAlign val="subscript"/>
        <sz val="11"/>
        <rFont val="Arial Narrow"/>
        <family val="2"/>
      </rPr>
      <t>P</t>
    </r>
  </si>
  <si>
    <r>
      <t>cena C</t>
    </r>
    <r>
      <rPr>
        <b/>
        <vertAlign val="subscript"/>
        <sz val="11"/>
        <rFont val="Arial Narrow"/>
        <family val="2"/>
      </rPr>
      <t>L1</t>
    </r>
  </si>
  <si>
    <r>
      <t>cena E</t>
    </r>
    <r>
      <rPr>
        <b/>
        <vertAlign val="subscript"/>
        <sz val="11"/>
        <rFont val="Arial Narrow"/>
        <family val="2"/>
      </rPr>
      <t>1SP</t>
    </r>
  </si>
  <si>
    <r>
      <t>cena E</t>
    </r>
    <r>
      <rPr>
        <b/>
        <vertAlign val="subscript"/>
        <sz val="11"/>
        <rFont val="Arial Narrow"/>
        <family val="2"/>
      </rPr>
      <t>2SP</t>
    </r>
  </si>
  <si>
    <t>40 km</t>
  </si>
  <si>
    <r>
      <t>cena E</t>
    </r>
    <r>
      <rPr>
        <b/>
        <vertAlign val="subscript"/>
        <sz val="11"/>
        <rFont val="Arial Narrow"/>
        <family val="2"/>
      </rPr>
      <t>3SP</t>
    </r>
  </si>
  <si>
    <t>80 km</t>
  </si>
  <si>
    <r>
      <t>cena E</t>
    </r>
    <r>
      <rPr>
        <b/>
        <vertAlign val="subscript"/>
        <sz val="11"/>
        <rFont val="Arial Narrow"/>
        <family val="2"/>
      </rPr>
      <t>1LX</t>
    </r>
  </si>
  <si>
    <r>
      <t>cena E</t>
    </r>
    <r>
      <rPr>
        <b/>
        <vertAlign val="subscript"/>
        <sz val="11"/>
        <rFont val="Arial Narrow"/>
        <family val="2"/>
      </rPr>
      <t>2LX</t>
    </r>
  </si>
  <si>
    <r>
      <t>cena E</t>
    </r>
    <r>
      <rPr>
        <b/>
        <vertAlign val="subscript"/>
        <sz val="11"/>
        <rFont val="Arial Narrow"/>
        <family val="2"/>
      </rPr>
      <t>3LX</t>
    </r>
  </si>
  <si>
    <t>cena F1</t>
  </si>
  <si>
    <t>20 km</t>
  </si>
  <si>
    <t>cena F2</t>
  </si>
  <si>
    <t>cena F3</t>
  </si>
  <si>
    <t>cena F4</t>
  </si>
  <si>
    <t>cena I</t>
  </si>
  <si>
    <t>6 miesięcy</t>
  </si>
  <si>
    <t>cena M1</t>
  </si>
  <si>
    <t>cena M2</t>
  </si>
  <si>
    <r>
      <t>100.000 m</t>
    </r>
    <r>
      <rPr>
        <b/>
        <vertAlign val="superscript"/>
        <sz val="11"/>
        <rFont val="Arial Narrow"/>
        <family val="2"/>
      </rPr>
      <t>2</t>
    </r>
  </si>
  <si>
    <t>cena M3</t>
  </si>
  <si>
    <t>cena M4</t>
  </si>
  <si>
    <t>cena K</t>
  </si>
  <si>
    <t>cena Z3</t>
  </si>
  <si>
    <t>5.000 ar</t>
  </si>
  <si>
    <t>cena Z4</t>
  </si>
  <si>
    <t>Maksymalna wartość umowy netto wynosi:</t>
  </si>
  <si>
    <t>Cena maksymalna brutto:</t>
  </si>
  <si>
    <r>
      <t>cena C</t>
    </r>
    <r>
      <rPr>
        <b/>
        <vertAlign val="subscript"/>
        <sz val="11"/>
        <rFont val="Arial Narrow"/>
        <family val="2"/>
      </rPr>
      <t>L2</t>
    </r>
  </si>
  <si>
    <t>cena Z1</t>
  </si>
  <si>
    <t>26-krotnie</t>
  </si>
  <si>
    <t>Wartość VAT 8%:</t>
  </si>
  <si>
    <t>(słownie: ................................................................................................................................................................................ )</t>
  </si>
  <si>
    <t>(słownie: ............................................................................................................................................................................... )</t>
  </si>
  <si>
    <t>10.000 ar</t>
  </si>
  <si>
    <t>w Rejonie I - Stare Miasto-Centrum</t>
  </si>
  <si>
    <t>100 km</t>
  </si>
  <si>
    <t>w Rejonie III - Nowe Miasto-Północ</t>
  </si>
  <si>
    <t>w Rejonie II - Stare Miasto-Północ</t>
  </si>
  <si>
    <t>w Rejonie V - Grunwald</t>
  </si>
  <si>
    <t>w Rejonie VI - Jeżyce</t>
  </si>
  <si>
    <t>w Rejonie VII - Wilda</t>
  </si>
  <si>
    <t>cena WPC</t>
  </si>
  <si>
    <t>15 godzin</t>
  </si>
  <si>
    <t>w Rejonie IV - Nowe Miasto-Południe</t>
  </si>
  <si>
    <t>858 szt. x 6 miesięcy</t>
  </si>
  <si>
    <t>Zimowe utrzymanie i oczyszczanie pasów drogowych miasta Poznania w sezonie 2021/2022</t>
  </si>
  <si>
    <t>8-krotnie</t>
  </si>
  <si>
    <t>6-krotnie</t>
  </si>
  <si>
    <t>866 szt. x 6 miesięcy</t>
  </si>
  <si>
    <r>
      <rPr>
        <b/>
        <u val="single"/>
        <sz val="9"/>
        <rFont val="Garamond"/>
        <family val="1"/>
      </rPr>
      <t>UWAGA:</t>
    </r>
    <r>
      <rPr>
        <sz val="9"/>
        <rFont val="Garamond"/>
        <family val="1"/>
      </rPr>
      <t xml:space="preserve"> w przypadku Rejonu I – Stare Miasto-Centrum całkowita wartość ryczałtowych cen składowych netto (5 x cena G + 6 x cena I + 6 x cena M1 + 6 x cena M4 + 6x 866 szt. x cena K + 26x cena Z1) nie może przekroczyć 73% ceny maksymalnej wartości umowy tj. wartości ceny</t>
    </r>
    <r>
      <rPr>
        <vertAlign val="subscript"/>
        <sz val="9"/>
        <rFont val="Garamond"/>
        <family val="1"/>
      </rPr>
      <t xml:space="preserve"> max </t>
    </r>
    <r>
      <rPr>
        <sz val="9"/>
        <rFont val="Garamond"/>
        <family val="1"/>
      </rPr>
      <t>netto</t>
    </r>
  </si>
  <si>
    <t>564 szt. x 6 miesięcy</t>
  </si>
  <si>
    <t>401 szt. x 6 miesięcy</t>
  </si>
  <si>
    <t>380 szt. x 6 miesięcy</t>
  </si>
  <si>
    <t>821 szt. x 6 miesięcy</t>
  </si>
  <si>
    <r>
      <rPr>
        <b/>
        <u val="single"/>
        <sz val="9"/>
        <rFont val="Garamond"/>
        <family val="1"/>
      </rPr>
      <t>UWAGA:</t>
    </r>
    <r>
      <rPr>
        <sz val="9"/>
        <rFont val="Garamond"/>
        <family val="1"/>
      </rPr>
      <t xml:space="preserve"> w przypadku Rejonu VI – Jeżyce całkowita wartość ryczałtowych cen składowych netto (5 x cena G + 6 x cena M1 + 6x cena I + 6x 821 szt. x cena K + 26x cena Z1) nie może przekroczyć 60% ceny maksymalnej wartości umowy tj. wartości ceny</t>
    </r>
    <r>
      <rPr>
        <vertAlign val="subscript"/>
        <sz val="9"/>
        <rFont val="Garamond"/>
        <family val="1"/>
      </rPr>
      <t xml:space="preserve"> max </t>
    </r>
    <r>
      <rPr>
        <sz val="9"/>
        <rFont val="Garamond"/>
        <family val="1"/>
      </rPr>
      <t>netto</t>
    </r>
  </si>
  <si>
    <t>616 szt. x 6 miesięcy</t>
  </si>
  <si>
    <r>
      <rPr>
        <b/>
        <u val="single"/>
        <sz val="9"/>
        <rFont val="Garamond"/>
        <family val="1"/>
      </rPr>
      <t>UWAGA:</t>
    </r>
    <r>
      <rPr>
        <sz val="9"/>
        <rFont val="Garamond"/>
        <family val="1"/>
      </rPr>
      <t xml:space="preserve"> w przypadku Rejonu II – Stare Miasto-Północ całkowita wartość ryczałtowych cen składowych netto (5 x cena G + 6 x cena M1 + 6x 564 szt. x cena K + 26x cena Z1) nie może przekroczyć 53% ceny maksymalnej wartości umowy tj. wartości ceny</t>
    </r>
    <r>
      <rPr>
        <vertAlign val="subscript"/>
        <sz val="9"/>
        <rFont val="Garamond"/>
        <family val="1"/>
      </rPr>
      <t xml:space="preserve"> max </t>
    </r>
    <r>
      <rPr>
        <sz val="9"/>
        <rFont val="Garamond"/>
        <family val="1"/>
      </rPr>
      <t>netto</t>
    </r>
  </si>
  <si>
    <r>
      <rPr>
        <b/>
        <u val="single"/>
        <sz val="9"/>
        <rFont val="Garamond"/>
        <family val="1"/>
      </rPr>
      <t>UWAGA:</t>
    </r>
    <r>
      <rPr>
        <sz val="9"/>
        <rFont val="Garamond"/>
        <family val="1"/>
      </rPr>
      <t xml:space="preserve"> w przypadku Rejonu III – Nowe Miasto-Północ całkowita wartość ryczałtowych cen składowych netto (5 x cena G + 6 x cena M1 + 6x 401 szt. x cena K + 26x cena Z1) nie może przekroczyć 54% ceny maksymalnej wartości umowy tj. wartości ceny</t>
    </r>
    <r>
      <rPr>
        <vertAlign val="subscript"/>
        <sz val="9"/>
        <rFont val="Garamond"/>
        <family val="1"/>
      </rPr>
      <t xml:space="preserve"> max </t>
    </r>
    <r>
      <rPr>
        <sz val="9"/>
        <rFont val="Garamond"/>
        <family val="1"/>
      </rPr>
      <t>netto</t>
    </r>
  </si>
  <si>
    <r>
      <rPr>
        <b/>
        <u val="single"/>
        <sz val="9"/>
        <rFont val="Garamond"/>
        <family val="1"/>
      </rPr>
      <t>UWAGA:</t>
    </r>
    <r>
      <rPr>
        <sz val="9"/>
        <rFont val="Garamond"/>
        <family val="1"/>
      </rPr>
      <t xml:space="preserve"> w przypadku Rejonu IV – Nowe Miasto-Południe całkowita wartość ryczałtowych cen składowych netto (5 x cena G + 6 x cena M1 + 6x 380 szt. x cena K + 26x cena Z1) nie może przekroczyć 52% ceny maksymalnej wartości umowy tj. wartości ceny</t>
    </r>
    <r>
      <rPr>
        <vertAlign val="subscript"/>
        <sz val="9"/>
        <rFont val="Garamond"/>
        <family val="1"/>
      </rPr>
      <t xml:space="preserve"> max </t>
    </r>
    <r>
      <rPr>
        <sz val="9"/>
        <rFont val="Garamond"/>
        <family val="1"/>
      </rPr>
      <t>netto</t>
    </r>
  </si>
  <si>
    <r>
      <rPr>
        <b/>
        <u val="single"/>
        <sz val="9"/>
        <rFont val="Garamond"/>
        <family val="1"/>
      </rPr>
      <t>UWAGA:</t>
    </r>
    <r>
      <rPr>
        <sz val="9"/>
        <rFont val="Garamond"/>
        <family val="1"/>
      </rPr>
      <t xml:space="preserve"> w przypadku Rejonu V – Grunwald całkowita wartość ryczałtowych cen składowych netto (5 x cena G + 6 x cena M1 + 6x cena I + 6x 858 szt. x cena K + 26x cena Z1) nie może przekroczyć 62% ceny maksymalnej wartości umowy tj. wartości ceny</t>
    </r>
    <r>
      <rPr>
        <vertAlign val="subscript"/>
        <sz val="9"/>
        <rFont val="Garamond"/>
        <family val="1"/>
      </rPr>
      <t xml:space="preserve"> max </t>
    </r>
    <r>
      <rPr>
        <sz val="9"/>
        <rFont val="Garamond"/>
        <family val="1"/>
      </rPr>
      <t>netto</t>
    </r>
  </si>
  <si>
    <t>Załącznik nr 1 do SWZ, znak sprawy Nr DZ.UI.341.55.2021</t>
  </si>
  <si>
    <r>
      <rPr>
        <b/>
        <u val="single"/>
        <sz val="9"/>
        <rFont val="Garamond"/>
        <family val="1"/>
      </rPr>
      <t>UWAGA:</t>
    </r>
    <r>
      <rPr>
        <sz val="9"/>
        <rFont val="Garamond"/>
        <family val="1"/>
      </rPr>
      <t xml:space="preserve"> w przypadku Rejonu VII – Wilda całkowita wartość ryczałtowych cen składowych netto (5 x cena G + 6 x cena M1 + 6x cena I + 6x 616 szt. x cena K + 26x cena Z1) nie może przekroczyć 60% ceny maksymalnej wartości umowy tj. wartości ceny</t>
    </r>
    <r>
      <rPr>
        <vertAlign val="subscript"/>
        <sz val="9"/>
        <rFont val="Garamond"/>
        <family val="1"/>
      </rPr>
      <t xml:space="preserve"> max </t>
    </r>
    <r>
      <rPr>
        <sz val="9"/>
        <rFont val="Garamond"/>
        <family val="1"/>
      </rPr>
      <t>netto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</si>
</sst>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5">
    <font>
      <sz val="10"/>
      <name val="Arial CE"/>
      <family val="2"/>
    </font>
    <font>
      <sz val="10"/>
      <name val="Arial"/>
      <family val="0"/>
    </font>
    <font>
      <sz val="11"/>
      <name val="Arial Narrow"/>
      <family val="2"/>
    </font>
    <font>
      <b/>
      <i/>
      <sz val="11"/>
      <name val="Arial Narrow"/>
      <family val="2"/>
    </font>
    <font>
      <i/>
      <sz val="11"/>
      <name val="Arial Narrow"/>
      <family val="2"/>
    </font>
    <font>
      <b/>
      <sz val="11"/>
      <name val="Arial Narrow"/>
      <family val="2"/>
    </font>
    <font>
      <b/>
      <vertAlign val="subscript"/>
      <sz val="11"/>
      <name val="Arial Narrow"/>
      <family val="2"/>
    </font>
    <font>
      <b/>
      <vertAlign val="superscript"/>
      <sz val="11"/>
      <name val="Arial Narrow"/>
      <family val="2"/>
    </font>
    <font>
      <sz val="9"/>
      <name val="Garamond"/>
      <family val="1"/>
    </font>
    <font>
      <vertAlign val="subscript"/>
      <sz val="9"/>
      <name val="Garamond"/>
      <family val="1"/>
    </font>
    <font>
      <b/>
      <u val="single"/>
      <sz val="9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1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166" fontId="2" fillId="0" borderId="15" xfId="0" applyNumberFormat="1" applyFont="1" applyBorder="1" applyAlignment="1">
      <alignment vertical="center" wrapText="1"/>
    </xf>
    <xf numFmtId="166" fontId="5" fillId="0" borderId="15" xfId="0" applyNumberFormat="1" applyFont="1" applyFill="1" applyBorder="1" applyAlignment="1">
      <alignment vertical="center" wrapText="1"/>
    </xf>
    <xf numFmtId="166" fontId="2" fillId="0" borderId="16" xfId="0" applyNumberFormat="1" applyFont="1" applyBorder="1" applyAlignment="1">
      <alignment vertical="center" wrapText="1"/>
    </xf>
    <xf numFmtId="166" fontId="5" fillId="0" borderId="17" xfId="0" applyNumberFormat="1" applyFont="1" applyFill="1" applyBorder="1" applyAlignment="1">
      <alignment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166" fontId="2" fillId="0" borderId="15" xfId="0" applyNumberFormat="1" applyFont="1" applyFill="1" applyBorder="1" applyAlignment="1">
      <alignment vertical="center" wrapText="1"/>
    </xf>
    <xf numFmtId="0" fontId="5" fillId="0" borderId="18" xfId="0" applyFont="1" applyFill="1" applyBorder="1" applyAlignment="1">
      <alignment horizontal="center" vertical="center" wrapText="1"/>
    </xf>
    <xf numFmtId="166" fontId="2" fillId="0" borderId="16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0" fontId="3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8" fillId="0" borderId="0" xfId="0" applyFont="1" applyFill="1" applyAlignment="1">
      <alignment horizontal="left" wrapText="1"/>
    </xf>
    <xf numFmtId="0" fontId="5" fillId="0" borderId="19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vertical="center" wrapText="1"/>
    </xf>
    <xf numFmtId="0" fontId="5" fillId="0" borderId="21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22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PageLayoutView="0" workbookViewId="0" topLeftCell="A16">
      <selection activeCell="F40" sqref="F40"/>
    </sheetView>
  </sheetViews>
  <sheetFormatPr defaultColWidth="9.00390625" defaultRowHeight="16.5" customHeight="1"/>
  <cols>
    <col min="1" max="1" width="15.125" style="1" customWidth="1"/>
    <col min="2" max="2" width="28.625" style="1" customWidth="1"/>
    <col min="3" max="3" width="14.25390625" style="1" customWidth="1"/>
    <col min="4" max="4" width="28.625" style="1" customWidth="1"/>
    <col min="5" max="16384" width="9.125" style="1" customWidth="1"/>
  </cols>
  <sheetData>
    <row r="1" spans="1:4" ht="16.5" customHeight="1">
      <c r="A1" s="26" t="s">
        <v>84</v>
      </c>
      <c r="B1" s="26"/>
      <c r="C1" s="26"/>
      <c r="D1" s="26"/>
    </row>
    <row r="2" spans="1:4" ht="7.5" customHeight="1">
      <c r="A2" s="2"/>
      <c r="B2" s="3"/>
      <c r="C2" s="3"/>
      <c r="D2" s="3"/>
    </row>
    <row r="3" spans="1:10" ht="16.5" customHeight="1">
      <c r="A3" s="4" t="s">
        <v>0</v>
      </c>
      <c r="B3" s="5"/>
      <c r="C3" s="5"/>
      <c r="D3" s="5"/>
      <c r="E3" s="3"/>
      <c r="F3" s="3"/>
      <c r="G3" s="3"/>
      <c r="H3" s="3"/>
      <c r="I3" s="3"/>
      <c r="J3" s="3"/>
    </row>
    <row r="4" spans="1:10" ht="16.5" customHeight="1">
      <c r="A4" s="4" t="s">
        <v>1</v>
      </c>
      <c r="B4" s="5"/>
      <c r="C4" s="5"/>
      <c r="D4" s="5"/>
      <c r="E4" s="3"/>
      <c r="F4" s="3"/>
      <c r="G4" s="3"/>
      <c r="H4" s="3"/>
      <c r="I4" s="3"/>
      <c r="J4" s="3"/>
    </row>
    <row r="5" spans="1:10" ht="16.5" customHeight="1">
      <c r="A5" s="4" t="s">
        <v>2</v>
      </c>
      <c r="B5" s="5"/>
      <c r="C5" s="5"/>
      <c r="D5" s="5"/>
      <c r="E5" s="3"/>
      <c r="F5" s="3"/>
      <c r="G5" s="3"/>
      <c r="H5" s="3"/>
      <c r="I5" s="3"/>
      <c r="J5" s="3"/>
    </row>
    <row r="6" spans="1:10" ht="16.5" customHeight="1">
      <c r="A6" s="4" t="s">
        <v>3</v>
      </c>
      <c r="B6" s="5"/>
      <c r="C6" s="5"/>
      <c r="D6" s="5"/>
      <c r="E6" s="3"/>
      <c r="F6" s="3"/>
      <c r="G6" s="3"/>
      <c r="H6" s="3"/>
      <c r="I6" s="3"/>
      <c r="J6" s="3"/>
    </row>
    <row r="7" spans="1:10" ht="16.5" customHeight="1">
      <c r="A7" s="4" t="s">
        <v>4</v>
      </c>
      <c r="B7" s="5"/>
      <c r="C7" s="5"/>
      <c r="D7" s="5"/>
      <c r="E7" s="3"/>
      <c r="F7" s="3"/>
      <c r="G7" s="3"/>
      <c r="H7" s="3"/>
      <c r="I7" s="3"/>
      <c r="J7" s="3"/>
    </row>
    <row r="8" spans="1:10" ht="7.5" customHeight="1">
      <c r="A8" s="6"/>
      <c r="B8" s="5"/>
      <c r="C8" s="5"/>
      <c r="D8" s="5"/>
      <c r="E8" s="3"/>
      <c r="F8" s="3"/>
      <c r="G8" s="3"/>
      <c r="H8" s="3"/>
      <c r="I8" s="3"/>
      <c r="J8" s="3"/>
    </row>
    <row r="9" spans="1:10" ht="16.5" customHeight="1">
      <c r="A9" s="27" t="s">
        <v>5</v>
      </c>
      <c r="B9" s="27"/>
      <c r="C9" s="27"/>
      <c r="D9" s="27"/>
      <c r="E9" s="3"/>
      <c r="F9" s="3"/>
      <c r="G9" s="3"/>
      <c r="H9" s="3"/>
      <c r="I9" s="3"/>
      <c r="J9" s="3"/>
    </row>
    <row r="10" spans="1:10" ht="16.5" customHeight="1">
      <c r="A10" s="28" t="s">
        <v>6</v>
      </c>
      <c r="B10" s="28"/>
      <c r="C10" s="28"/>
      <c r="D10" s="28"/>
      <c r="E10" s="3"/>
      <c r="F10" s="3"/>
      <c r="G10" s="3"/>
      <c r="H10" s="3"/>
      <c r="I10" s="3"/>
      <c r="J10" s="3"/>
    </row>
    <row r="11" spans="1:10" ht="16.5" customHeight="1">
      <c r="A11" s="29" t="s">
        <v>69</v>
      </c>
      <c r="B11" s="29"/>
      <c r="C11" s="29"/>
      <c r="D11" s="29"/>
      <c r="E11" s="3"/>
      <c r="F11" s="3"/>
      <c r="G11" s="3"/>
      <c r="H11" s="3"/>
      <c r="I11" s="3"/>
      <c r="J11" s="3"/>
    </row>
    <row r="12" spans="1:10" ht="16.5">
      <c r="A12" s="29" t="s">
        <v>58</v>
      </c>
      <c r="B12" s="29"/>
      <c r="C12" s="29"/>
      <c r="D12" s="29"/>
      <c r="E12" s="3"/>
      <c r="F12" s="3"/>
      <c r="G12" s="3"/>
      <c r="H12" s="3"/>
      <c r="I12" s="3"/>
      <c r="J12" s="3"/>
    </row>
    <row r="13" ht="6.75" customHeight="1" thickBot="1"/>
    <row r="14" spans="1:10" ht="49.5" customHeight="1">
      <c r="A14" s="10" t="s">
        <v>7</v>
      </c>
      <c r="B14" s="11" t="s">
        <v>8</v>
      </c>
      <c r="C14" s="11" t="s">
        <v>9</v>
      </c>
      <c r="D14" s="12" t="s">
        <v>10</v>
      </c>
      <c r="E14" s="7"/>
      <c r="F14" s="7"/>
      <c r="G14" s="7"/>
      <c r="H14" s="7"/>
      <c r="I14" s="7"/>
      <c r="J14" s="7"/>
    </row>
    <row r="15" spans="1:10" ht="22.5" customHeight="1">
      <c r="A15" s="13" t="s">
        <v>11</v>
      </c>
      <c r="B15" s="9"/>
      <c r="C15" s="8" t="s">
        <v>12</v>
      </c>
      <c r="D15" s="14">
        <f>ROUND(B15*5,2)</f>
        <v>0</v>
      </c>
      <c r="E15" s="7"/>
      <c r="F15" s="7"/>
      <c r="G15" s="7"/>
      <c r="H15" s="7"/>
      <c r="I15" s="7"/>
      <c r="J15" s="7"/>
    </row>
    <row r="16" spans="1:10" ht="22.5" customHeight="1">
      <c r="A16" s="13" t="s">
        <v>13</v>
      </c>
      <c r="B16" s="9"/>
      <c r="C16" s="8" t="s">
        <v>14</v>
      </c>
      <c r="D16" s="14">
        <f>ROUND(B16*4,2)</f>
        <v>0</v>
      </c>
      <c r="E16" s="7"/>
      <c r="F16" s="7"/>
      <c r="G16" s="7"/>
      <c r="H16" s="7"/>
      <c r="I16" s="7"/>
      <c r="J16" s="7"/>
    </row>
    <row r="17" spans="1:10" ht="22.5" customHeight="1">
      <c r="A17" s="13" t="s">
        <v>15</v>
      </c>
      <c r="B17" s="9"/>
      <c r="C17" s="8" t="s">
        <v>22</v>
      </c>
      <c r="D17" s="14">
        <f>ROUND(B17*3,2)</f>
        <v>0</v>
      </c>
      <c r="E17" s="7"/>
      <c r="F17" s="7"/>
      <c r="G17" s="7"/>
      <c r="H17" s="7"/>
      <c r="I17" s="7"/>
      <c r="J17" s="7"/>
    </row>
    <row r="18" spans="1:10" ht="22.5" customHeight="1">
      <c r="A18" s="13" t="s">
        <v>17</v>
      </c>
      <c r="B18" s="9"/>
      <c r="C18" s="8" t="s">
        <v>22</v>
      </c>
      <c r="D18" s="14">
        <f>ROUND(B18*3,2)</f>
        <v>0</v>
      </c>
      <c r="E18" s="7"/>
      <c r="F18" s="7"/>
      <c r="G18" s="7"/>
      <c r="H18" s="7"/>
      <c r="I18" s="7"/>
      <c r="J18" s="7"/>
    </row>
    <row r="19" spans="1:10" ht="22.5" customHeight="1">
      <c r="A19" s="13" t="s">
        <v>18</v>
      </c>
      <c r="B19" s="9"/>
      <c r="C19" s="8" t="s">
        <v>70</v>
      </c>
      <c r="D19" s="14">
        <f>ROUND(B19*8,2)</f>
        <v>0</v>
      </c>
      <c r="E19" s="7"/>
      <c r="F19" s="7"/>
      <c r="G19" s="7"/>
      <c r="H19" s="7"/>
      <c r="I19" s="7"/>
      <c r="J19" s="7"/>
    </row>
    <row r="20" spans="1:10" ht="22.5" customHeight="1">
      <c r="A20" s="13" t="s">
        <v>19</v>
      </c>
      <c r="B20" s="9"/>
      <c r="C20" s="8" t="s">
        <v>14</v>
      </c>
      <c r="D20" s="14">
        <f>ROUND(B20*4,2)</f>
        <v>0</v>
      </c>
      <c r="E20" s="7"/>
      <c r="F20" s="7"/>
      <c r="G20" s="7"/>
      <c r="H20" s="7"/>
      <c r="I20" s="7"/>
      <c r="J20" s="7"/>
    </row>
    <row r="21" spans="1:10" ht="22.5" customHeight="1">
      <c r="A21" s="13" t="s">
        <v>20</v>
      </c>
      <c r="B21" s="9"/>
      <c r="C21" s="8" t="s">
        <v>22</v>
      </c>
      <c r="D21" s="14">
        <f>ROUND(B21*3,2)</f>
        <v>0</v>
      </c>
      <c r="E21" s="7"/>
      <c r="F21" s="7"/>
      <c r="G21" s="7"/>
      <c r="H21" s="7"/>
      <c r="I21" s="7"/>
      <c r="J21" s="7"/>
    </row>
    <row r="22" spans="1:10" ht="22.5" customHeight="1">
      <c r="A22" s="13" t="s">
        <v>21</v>
      </c>
      <c r="B22" s="9"/>
      <c r="C22" s="8" t="s">
        <v>16</v>
      </c>
      <c r="D22" s="14">
        <f>ROUND(B22*2,2)</f>
        <v>0</v>
      </c>
      <c r="E22" s="7"/>
      <c r="F22" s="7"/>
      <c r="G22" s="7"/>
      <c r="H22" s="7"/>
      <c r="I22" s="7"/>
      <c r="J22" s="7"/>
    </row>
    <row r="23" spans="1:10" ht="22.5" customHeight="1">
      <c r="A23" s="13" t="s">
        <v>23</v>
      </c>
      <c r="B23" s="9"/>
      <c r="C23" s="8" t="s">
        <v>71</v>
      </c>
      <c r="D23" s="14">
        <f>ROUND(B23*6,2)</f>
        <v>0</v>
      </c>
      <c r="E23" s="7"/>
      <c r="F23" s="7"/>
      <c r="G23" s="7"/>
      <c r="H23" s="7"/>
      <c r="I23" s="7"/>
      <c r="J23" s="7"/>
    </row>
    <row r="24" spans="1:10" ht="22.5" customHeight="1">
      <c r="A24" s="13" t="s">
        <v>24</v>
      </c>
      <c r="B24" s="9"/>
      <c r="C24" s="8" t="s">
        <v>22</v>
      </c>
      <c r="D24" s="14">
        <f>ROUND(B24*3,2)</f>
        <v>0</v>
      </c>
      <c r="E24" s="7"/>
      <c r="F24" s="7"/>
      <c r="G24" s="7"/>
      <c r="H24" s="7"/>
      <c r="I24" s="7"/>
      <c r="J24" s="7"/>
    </row>
    <row r="25" spans="1:10" ht="22.5" customHeight="1">
      <c r="A25" s="13" t="s">
        <v>25</v>
      </c>
      <c r="B25" s="9"/>
      <c r="C25" s="8" t="s">
        <v>27</v>
      </c>
      <c r="D25" s="14">
        <f>ROUND(B25*40,2)</f>
        <v>0</v>
      </c>
      <c r="E25" s="7"/>
      <c r="F25" s="7"/>
      <c r="G25" s="7"/>
      <c r="H25" s="7"/>
      <c r="I25" s="7"/>
      <c r="J25" s="7"/>
    </row>
    <row r="26" spans="1:10" ht="22.5" customHeight="1">
      <c r="A26" s="13" t="s">
        <v>26</v>
      </c>
      <c r="B26" s="9"/>
      <c r="C26" s="8" t="s">
        <v>27</v>
      </c>
      <c r="D26" s="14">
        <f>ROUND(B26*40,2)</f>
        <v>0</v>
      </c>
      <c r="E26" s="7"/>
      <c r="F26" s="7"/>
      <c r="G26" s="7"/>
      <c r="H26" s="7"/>
      <c r="I26" s="7"/>
      <c r="J26" s="7"/>
    </row>
    <row r="27" spans="1:10" ht="22.5" customHeight="1">
      <c r="A27" s="13" t="s">
        <v>28</v>
      </c>
      <c r="B27" s="9"/>
      <c r="C27" s="8" t="s">
        <v>29</v>
      </c>
      <c r="D27" s="14">
        <f>ROUND(B27*80,2)</f>
        <v>0</v>
      </c>
      <c r="E27" s="7"/>
      <c r="F27" s="7"/>
      <c r="G27" s="7"/>
      <c r="H27" s="7"/>
      <c r="I27" s="7"/>
      <c r="J27" s="7"/>
    </row>
    <row r="28" spans="1:10" ht="22.5" customHeight="1">
      <c r="A28" s="13" t="s">
        <v>30</v>
      </c>
      <c r="B28" s="9"/>
      <c r="C28" s="8" t="s">
        <v>27</v>
      </c>
      <c r="D28" s="14">
        <f>ROUND(B28*40,2)</f>
        <v>0</v>
      </c>
      <c r="E28" s="7"/>
      <c r="F28" s="7"/>
      <c r="G28" s="7"/>
      <c r="H28" s="7"/>
      <c r="I28" s="7"/>
      <c r="J28" s="7"/>
    </row>
    <row r="29" spans="1:10" ht="22.5" customHeight="1">
      <c r="A29" s="13" t="s">
        <v>31</v>
      </c>
      <c r="B29" s="9"/>
      <c r="C29" s="8" t="s">
        <v>27</v>
      </c>
      <c r="D29" s="14">
        <f>ROUND(B29*40,2)</f>
        <v>0</v>
      </c>
      <c r="E29" s="7"/>
      <c r="F29" s="7"/>
      <c r="G29" s="7"/>
      <c r="H29" s="7"/>
      <c r="I29" s="7"/>
      <c r="J29" s="7"/>
    </row>
    <row r="30" spans="1:10" ht="22.5" customHeight="1">
      <c r="A30" s="13" t="s">
        <v>32</v>
      </c>
      <c r="B30" s="9"/>
      <c r="C30" s="8" t="s">
        <v>29</v>
      </c>
      <c r="D30" s="14">
        <f>ROUND(B30*80,2)</f>
        <v>0</v>
      </c>
      <c r="E30" s="7"/>
      <c r="F30" s="7"/>
      <c r="G30" s="7"/>
      <c r="H30" s="7"/>
      <c r="I30" s="7"/>
      <c r="J30" s="7"/>
    </row>
    <row r="31" spans="1:10" ht="22.5" customHeight="1">
      <c r="A31" s="13" t="s">
        <v>33</v>
      </c>
      <c r="B31" s="9"/>
      <c r="C31" s="8" t="s">
        <v>34</v>
      </c>
      <c r="D31" s="14">
        <f>ROUND(B31*20,2)</f>
        <v>0</v>
      </c>
      <c r="E31" s="7"/>
      <c r="F31" s="7"/>
      <c r="G31" s="7"/>
      <c r="H31" s="7"/>
      <c r="I31" s="7"/>
      <c r="J31" s="7"/>
    </row>
    <row r="32" spans="1:10" ht="22.5" customHeight="1">
      <c r="A32" s="13" t="s">
        <v>35</v>
      </c>
      <c r="B32" s="9"/>
      <c r="C32" s="8" t="s">
        <v>27</v>
      </c>
      <c r="D32" s="14">
        <f>ROUND(B32*40,2)</f>
        <v>0</v>
      </c>
      <c r="E32" s="7"/>
      <c r="F32" s="7"/>
      <c r="G32" s="7"/>
      <c r="H32" s="7"/>
      <c r="I32" s="7"/>
      <c r="J32" s="7"/>
    </row>
    <row r="33" spans="1:10" ht="22.5" customHeight="1">
      <c r="A33" s="13" t="s">
        <v>36</v>
      </c>
      <c r="B33" s="9"/>
      <c r="C33" s="8" t="s">
        <v>27</v>
      </c>
      <c r="D33" s="14">
        <f>ROUND(B33*40,2)</f>
        <v>0</v>
      </c>
      <c r="E33" s="7"/>
      <c r="F33" s="7"/>
      <c r="G33" s="7"/>
      <c r="H33" s="7"/>
      <c r="I33" s="7"/>
      <c r="J33" s="7"/>
    </row>
    <row r="34" spans="1:10" ht="22.5" customHeight="1">
      <c r="A34" s="13" t="s">
        <v>37</v>
      </c>
      <c r="B34" s="9"/>
      <c r="C34" s="8" t="s">
        <v>59</v>
      </c>
      <c r="D34" s="14">
        <f>ROUND(B34*100,2)</f>
        <v>0</v>
      </c>
      <c r="E34" s="7"/>
      <c r="F34" s="7"/>
      <c r="G34" s="7"/>
      <c r="H34" s="7"/>
      <c r="I34" s="7"/>
      <c r="J34" s="7"/>
    </row>
    <row r="35" spans="1:10" ht="22.5" customHeight="1">
      <c r="A35" s="13" t="s">
        <v>38</v>
      </c>
      <c r="B35" s="9"/>
      <c r="C35" s="8" t="s">
        <v>39</v>
      </c>
      <c r="D35" s="14">
        <f>ROUND(B35*6,2)</f>
        <v>0</v>
      </c>
      <c r="E35" s="7"/>
      <c r="F35" s="7"/>
      <c r="G35" s="7"/>
      <c r="H35" s="7"/>
      <c r="I35" s="7"/>
      <c r="J35" s="7"/>
    </row>
    <row r="36" spans="1:10" ht="22.5" customHeight="1">
      <c r="A36" s="13" t="s">
        <v>40</v>
      </c>
      <c r="B36" s="9"/>
      <c r="C36" s="8" t="s">
        <v>39</v>
      </c>
      <c r="D36" s="14">
        <f>ROUND(B36*6,2)</f>
        <v>0</v>
      </c>
      <c r="E36" s="7"/>
      <c r="F36" s="7"/>
      <c r="G36" s="7"/>
      <c r="H36" s="7"/>
      <c r="I36" s="7"/>
      <c r="J36" s="7"/>
    </row>
    <row r="37" spans="1:10" ht="22.5" customHeight="1">
      <c r="A37" s="13" t="s">
        <v>41</v>
      </c>
      <c r="B37" s="9"/>
      <c r="C37" s="8" t="s">
        <v>42</v>
      </c>
      <c r="D37" s="14">
        <f>ROUND(B37*100000,2)</f>
        <v>0</v>
      </c>
      <c r="E37" s="7"/>
      <c r="F37" s="7"/>
      <c r="G37" s="7"/>
      <c r="H37" s="7"/>
      <c r="I37" s="7"/>
      <c r="J37" s="7"/>
    </row>
    <row r="38" spans="1:10" ht="22.5" customHeight="1">
      <c r="A38" s="13" t="s">
        <v>43</v>
      </c>
      <c r="B38" s="9"/>
      <c r="C38" s="8" t="s">
        <v>42</v>
      </c>
      <c r="D38" s="14">
        <f>ROUND(B38*100000,2)</f>
        <v>0</v>
      </c>
      <c r="E38" s="7"/>
      <c r="F38" s="7"/>
      <c r="G38" s="7"/>
      <c r="H38" s="7"/>
      <c r="I38" s="7"/>
      <c r="J38" s="7"/>
    </row>
    <row r="39" spans="1:10" ht="22.5" customHeight="1">
      <c r="A39" s="13" t="s">
        <v>44</v>
      </c>
      <c r="B39" s="9"/>
      <c r="C39" s="8" t="s">
        <v>39</v>
      </c>
      <c r="D39" s="14">
        <f>ROUND(B39*6,2)</f>
        <v>0</v>
      </c>
      <c r="E39" s="7"/>
      <c r="F39" s="7"/>
      <c r="G39" s="7"/>
      <c r="H39" s="7"/>
      <c r="I39" s="7"/>
      <c r="J39" s="7"/>
    </row>
    <row r="40" spans="1:10" ht="33">
      <c r="A40" s="19" t="s">
        <v>45</v>
      </c>
      <c r="B40" s="20"/>
      <c r="C40" s="21" t="s">
        <v>72</v>
      </c>
      <c r="D40" s="22">
        <f>ROUND(B40*866*6,2)</f>
        <v>0</v>
      </c>
      <c r="E40" s="7"/>
      <c r="F40" s="7"/>
      <c r="G40" s="7"/>
      <c r="H40" s="7"/>
      <c r="I40" s="7"/>
      <c r="J40" s="7"/>
    </row>
    <row r="41" spans="1:10" ht="22.5" customHeight="1">
      <c r="A41" s="19" t="s">
        <v>52</v>
      </c>
      <c r="B41" s="20"/>
      <c r="C41" s="21" t="s">
        <v>53</v>
      </c>
      <c r="D41" s="22">
        <f>ROUND(B41*26,2)</f>
        <v>0</v>
      </c>
      <c r="E41" s="7"/>
      <c r="F41" s="7"/>
      <c r="G41" s="7"/>
      <c r="H41" s="7"/>
      <c r="I41" s="7"/>
      <c r="J41" s="7"/>
    </row>
    <row r="42" spans="1:10" ht="22.5" customHeight="1">
      <c r="A42" s="19" t="s">
        <v>46</v>
      </c>
      <c r="B42" s="20"/>
      <c r="C42" s="21" t="s">
        <v>47</v>
      </c>
      <c r="D42" s="22">
        <f>ROUND(B42*5000,2)</f>
        <v>0</v>
      </c>
      <c r="E42" s="7"/>
      <c r="F42" s="7"/>
      <c r="G42" s="7"/>
      <c r="H42" s="7"/>
      <c r="I42" s="7"/>
      <c r="J42" s="7"/>
    </row>
    <row r="43" spans="1:10" ht="22.5" customHeight="1">
      <c r="A43" s="19" t="s">
        <v>48</v>
      </c>
      <c r="B43" s="20"/>
      <c r="C43" s="21" t="s">
        <v>57</v>
      </c>
      <c r="D43" s="22">
        <f>ROUND(B43*10000,2)</f>
        <v>0</v>
      </c>
      <c r="E43" s="7"/>
      <c r="F43" s="7"/>
      <c r="G43" s="7"/>
      <c r="H43" s="7"/>
      <c r="I43" s="7"/>
      <c r="J43" s="7"/>
    </row>
    <row r="44" spans="1:10" ht="22.5" customHeight="1">
      <c r="A44" s="19" t="s">
        <v>65</v>
      </c>
      <c r="B44" s="20"/>
      <c r="C44" s="23" t="s">
        <v>66</v>
      </c>
      <c r="D44" s="24">
        <f>ROUND(B44*15,2)</f>
        <v>0</v>
      </c>
      <c r="E44" s="7"/>
      <c r="F44" s="7"/>
      <c r="G44" s="7"/>
      <c r="H44" s="7"/>
      <c r="I44" s="7"/>
      <c r="J44" s="7"/>
    </row>
    <row r="45" spans="1:10" ht="28.5" customHeight="1">
      <c r="A45" s="34" t="s">
        <v>49</v>
      </c>
      <c r="B45" s="35"/>
      <c r="C45" s="35"/>
      <c r="D45" s="15">
        <f>SUM(D15:D44)</f>
        <v>0</v>
      </c>
      <c r="E45" s="7"/>
      <c r="F45" s="7"/>
      <c r="G45" s="7"/>
      <c r="H45" s="7"/>
      <c r="I45" s="7"/>
      <c r="J45" s="7"/>
    </row>
    <row r="46" spans="1:10" ht="28.5" customHeight="1">
      <c r="A46" s="34" t="s">
        <v>54</v>
      </c>
      <c r="B46" s="35"/>
      <c r="C46" s="35"/>
      <c r="D46" s="15">
        <f>D45*8%</f>
        <v>0</v>
      </c>
      <c r="E46" s="7"/>
      <c r="F46" s="7"/>
      <c r="G46" s="7"/>
      <c r="H46" s="7"/>
      <c r="I46" s="7"/>
      <c r="J46" s="7"/>
    </row>
    <row r="47" spans="1:10" ht="28.5" customHeight="1">
      <c r="A47" s="34" t="s">
        <v>50</v>
      </c>
      <c r="B47" s="35"/>
      <c r="C47" s="35"/>
      <c r="D47" s="15">
        <f>SUM(D45:D46)</f>
        <v>0</v>
      </c>
      <c r="E47" s="7"/>
      <c r="F47" s="7"/>
      <c r="G47" s="7"/>
      <c r="H47" s="7"/>
      <c r="I47" s="7"/>
      <c r="J47" s="7"/>
    </row>
    <row r="48" spans="1:10" ht="28.5" customHeight="1" thickBot="1">
      <c r="A48" s="31" t="s">
        <v>55</v>
      </c>
      <c r="B48" s="32"/>
      <c r="C48" s="32"/>
      <c r="D48" s="33"/>
      <c r="E48" s="7"/>
      <c r="F48" s="7"/>
      <c r="G48" s="7"/>
      <c r="H48" s="7"/>
      <c r="I48" s="7"/>
      <c r="J48" s="7"/>
    </row>
    <row r="49" spans="1:4" ht="16.5" customHeight="1">
      <c r="A49" s="25"/>
      <c r="B49" s="25"/>
      <c r="C49" s="25"/>
      <c r="D49" s="25"/>
    </row>
    <row r="50" spans="1:4" ht="39" customHeight="1">
      <c r="A50" s="30" t="s">
        <v>73</v>
      </c>
      <c r="B50" s="30"/>
      <c r="C50" s="30"/>
      <c r="D50" s="30"/>
    </row>
  </sheetData>
  <sheetProtection selectLockedCells="1" selectUnlockedCells="1"/>
  <mergeCells count="10">
    <mergeCell ref="A1:D1"/>
    <mergeCell ref="A9:D9"/>
    <mergeCell ref="A10:D10"/>
    <mergeCell ref="A11:D11"/>
    <mergeCell ref="A50:D50"/>
    <mergeCell ref="A48:D48"/>
    <mergeCell ref="A12:D12"/>
    <mergeCell ref="A45:C45"/>
    <mergeCell ref="A46:C46"/>
    <mergeCell ref="A47:C4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43">
      <selection activeCell="F45" sqref="F45"/>
    </sheetView>
  </sheetViews>
  <sheetFormatPr defaultColWidth="9.00390625" defaultRowHeight="16.5" customHeight="1"/>
  <cols>
    <col min="1" max="1" width="14.25390625" style="1" customWidth="1"/>
    <col min="2" max="2" width="28.625" style="1" customWidth="1"/>
    <col min="3" max="3" width="14.25390625" style="1" customWidth="1"/>
    <col min="4" max="4" width="28.625" style="1" customWidth="1"/>
    <col min="5" max="16384" width="9.125" style="1" customWidth="1"/>
  </cols>
  <sheetData>
    <row r="1" spans="1:4" ht="16.5" customHeight="1">
      <c r="A1" s="26" t="s">
        <v>84</v>
      </c>
      <c r="B1" s="26"/>
      <c r="C1" s="26"/>
      <c r="D1" s="26"/>
    </row>
    <row r="2" spans="1:4" ht="7.5" customHeight="1">
      <c r="A2" s="2"/>
      <c r="B2" s="3"/>
      <c r="C2" s="3"/>
      <c r="D2" s="3"/>
    </row>
    <row r="3" spans="1:10" ht="16.5" customHeight="1">
      <c r="A3" s="4" t="s">
        <v>0</v>
      </c>
      <c r="B3" s="5"/>
      <c r="C3" s="5"/>
      <c r="D3" s="5"/>
      <c r="E3" s="3"/>
      <c r="F3" s="3"/>
      <c r="G3" s="3"/>
      <c r="H3" s="3"/>
      <c r="I3" s="3"/>
      <c r="J3" s="3"/>
    </row>
    <row r="4" spans="1:10" ht="16.5" customHeight="1">
      <c r="A4" s="4" t="s">
        <v>1</v>
      </c>
      <c r="B4" s="5"/>
      <c r="C4" s="5"/>
      <c r="D4" s="5"/>
      <c r="E4" s="3"/>
      <c r="F4" s="3"/>
      <c r="G4" s="3"/>
      <c r="H4" s="3"/>
      <c r="I4" s="3"/>
      <c r="J4" s="3"/>
    </row>
    <row r="5" spans="1:10" ht="16.5" customHeight="1">
      <c r="A5" s="4" t="s">
        <v>2</v>
      </c>
      <c r="B5" s="5"/>
      <c r="C5" s="5"/>
      <c r="D5" s="5"/>
      <c r="E5" s="3"/>
      <c r="F5" s="3"/>
      <c r="G5" s="3"/>
      <c r="H5" s="3"/>
      <c r="I5" s="3"/>
      <c r="J5" s="3"/>
    </row>
    <row r="6" spans="1:10" ht="16.5" customHeight="1">
      <c r="A6" s="4" t="s">
        <v>3</v>
      </c>
      <c r="B6" s="5"/>
      <c r="C6" s="5"/>
      <c r="D6" s="5"/>
      <c r="E6" s="3"/>
      <c r="F6" s="3"/>
      <c r="G6" s="3"/>
      <c r="H6" s="3"/>
      <c r="I6" s="3"/>
      <c r="J6" s="3"/>
    </row>
    <row r="7" spans="1:10" ht="16.5" customHeight="1">
      <c r="A7" s="4" t="s">
        <v>4</v>
      </c>
      <c r="B7" s="5"/>
      <c r="C7" s="5"/>
      <c r="D7" s="5"/>
      <c r="E7" s="3"/>
      <c r="F7" s="3"/>
      <c r="G7" s="3"/>
      <c r="H7" s="3"/>
      <c r="I7" s="3"/>
      <c r="J7" s="3"/>
    </row>
    <row r="8" spans="1:10" ht="7.5" customHeight="1">
      <c r="A8" s="6"/>
      <c r="B8" s="5"/>
      <c r="C8" s="5"/>
      <c r="D8" s="5"/>
      <c r="E8" s="3"/>
      <c r="F8" s="3"/>
      <c r="G8" s="3"/>
      <c r="H8" s="3"/>
      <c r="I8" s="3"/>
      <c r="J8" s="3"/>
    </row>
    <row r="9" spans="1:10" ht="16.5" customHeight="1">
      <c r="A9" s="27" t="s">
        <v>5</v>
      </c>
      <c r="B9" s="27"/>
      <c r="C9" s="27"/>
      <c r="D9" s="27"/>
      <c r="E9" s="3"/>
      <c r="F9" s="3"/>
      <c r="G9" s="3"/>
      <c r="H9" s="3"/>
      <c r="I9" s="3"/>
      <c r="J9" s="3"/>
    </row>
    <row r="10" spans="1:10" ht="16.5" customHeight="1">
      <c r="A10" s="28" t="s">
        <v>6</v>
      </c>
      <c r="B10" s="28"/>
      <c r="C10" s="28"/>
      <c r="D10" s="28"/>
      <c r="E10" s="3"/>
      <c r="F10" s="3"/>
      <c r="G10" s="3"/>
      <c r="H10" s="3"/>
      <c r="I10" s="3"/>
      <c r="J10" s="3"/>
    </row>
    <row r="11" spans="1:10" ht="16.5" customHeight="1">
      <c r="A11" s="29" t="s">
        <v>69</v>
      </c>
      <c r="B11" s="29"/>
      <c r="C11" s="29"/>
      <c r="D11" s="29"/>
      <c r="E11" s="3"/>
      <c r="F11" s="3"/>
      <c r="G11" s="3"/>
      <c r="H11" s="3"/>
      <c r="I11" s="3"/>
      <c r="J11" s="3"/>
    </row>
    <row r="12" spans="1:10" ht="16.5">
      <c r="A12" s="29" t="s">
        <v>61</v>
      </c>
      <c r="B12" s="29"/>
      <c r="C12" s="29"/>
      <c r="D12" s="29"/>
      <c r="E12" s="3"/>
      <c r="F12" s="3"/>
      <c r="G12" s="3"/>
      <c r="H12" s="3"/>
      <c r="I12" s="3"/>
      <c r="J12" s="3"/>
    </row>
    <row r="13" ht="7.5" customHeight="1" thickBot="1"/>
    <row r="14" spans="1:10" ht="49.5" customHeight="1">
      <c r="A14" s="10" t="s">
        <v>7</v>
      </c>
      <c r="B14" s="11" t="s">
        <v>8</v>
      </c>
      <c r="C14" s="11" t="s">
        <v>9</v>
      </c>
      <c r="D14" s="12" t="s">
        <v>10</v>
      </c>
      <c r="E14" s="7"/>
      <c r="F14" s="7"/>
      <c r="G14" s="7"/>
      <c r="H14" s="7"/>
      <c r="I14" s="7"/>
      <c r="J14" s="7"/>
    </row>
    <row r="15" spans="1:10" ht="22.5" customHeight="1">
      <c r="A15" s="13" t="s">
        <v>11</v>
      </c>
      <c r="B15" s="9"/>
      <c r="C15" s="8" t="s">
        <v>12</v>
      </c>
      <c r="D15" s="14">
        <f>ROUND(B15*5,2)</f>
        <v>0</v>
      </c>
      <c r="E15" s="7"/>
      <c r="F15" s="7"/>
      <c r="G15" s="7"/>
      <c r="H15" s="7"/>
      <c r="I15" s="7"/>
      <c r="J15" s="7"/>
    </row>
    <row r="16" spans="1:10" ht="22.5" customHeight="1">
      <c r="A16" s="13" t="s">
        <v>13</v>
      </c>
      <c r="B16" s="9"/>
      <c r="C16" s="8" t="s">
        <v>14</v>
      </c>
      <c r="D16" s="14">
        <f>ROUND(B16*4,2)</f>
        <v>0</v>
      </c>
      <c r="E16" s="7"/>
      <c r="F16" s="7"/>
      <c r="G16" s="7"/>
      <c r="H16" s="7"/>
      <c r="I16" s="7"/>
      <c r="J16" s="7"/>
    </row>
    <row r="17" spans="1:10" ht="22.5" customHeight="1">
      <c r="A17" s="13" t="s">
        <v>15</v>
      </c>
      <c r="B17" s="9"/>
      <c r="C17" s="8" t="s">
        <v>22</v>
      </c>
      <c r="D17" s="14">
        <f>ROUND(B17*3,2)</f>
        <v>0</v>
      </c>
      <c r="E17" s="7"/>
      <c r="F17" s="7"/>
      <c r="G17" s="7"/>
      <c r="H17" s="7"/>
      <c r="I17" s="7"/>
      <c r="J17" s="7"/>
    </row>
    <row r="18" spans="1:10" ht="22.5" customHeight="1">
      <c r="A18" s="13" t="s">
        <v>17</v>
      </c>
      <c r="B18" s="9"/>
      <c r="C18" s="8" t="s">
        <v>22</v>
      </c>
      <c r="D18" s="14">
        <f>ROUND(B18*3,2)</f>
        <v>0</v>
      </c>
      <c r="E18" s="7"/>
      <c r="F18" s="7"/>
      <c r="G18" s="7"/>
      <c r="H18" s="7"/>
      <c r="I18" s="7"/>
      <c r="J18" s="7"/>
    </row>
    <row r="19" spans="1:10" ht="22.5" customHeight="1">
      <c r="A19" s="13" t="s">
        <v>18</v>
      </c>
      <c r="B19" s="9"/>
      <c r="C19" s="8" t="s">
        <v>70</v>
      </c>
      <c r="D19" s="14">
        <f>ROUND(B19*8,2)</f>
        <v>0</v>
      </c>
      <c r="E19" s="7"/>
      <c r="F19" s="7"/>
      <c r="G19" s="7"/>
      <c r="H19" s="7"/>
      <c r="I19" s="7"/>
      <c r="J19" s="7"/>
    </row>
    <row r="20" spans="1:10" ht="22.5" customHeight="1">
      <c r="A20" s="13" t="s">
        <v>19</v>
      </c>
      <c r="B20" s="9"/>
      <c r="C20" s="8" t="s">
        <v>14</v>
      </c>
      <c r="D20" s="14">
        <f>ROUND(B20*4,2)</f>
        <v>0</v>
      </c>
      <c r="E20" s="7"/>
      <c r="F20" s="7"/>
      <c r="G20" s="7"/>
      <c r="H20" s="7"/>
      <c r="I20" s="7"/>
      <c r="J20" s="7"/>
    </row>
    <row r="21" spans="1:10" ht="22.5" customHeight="1">
      <c r="A21" s="13" t="s">
        <v>20</v>
      </c>
      <c r="B21" s="9"/>
      <c r="C21" s="8" t="s">
        <v>22</v>
      </c>
      <c r="D21" s="14">
        <f>ROUND(B21*3,2)</f>
        <v>0</v>
      </c>
      <c r="E21" s="7"/>
      <c r="F21" s="7"/>
      <c r="G21" s="7"/>
      <c r="H21" s="7"/>
      <c r="I21" s="7"/>
      <c r="J21" s="7"/>
    </row>
    <row r="22" spans="1:10" ht="22.5" customHeight="1">
      <c r="A22" s="13" t="s">
        <v>21</v>
      </c>
      <c r="B22" s="9"/>
      <c r="C22" s="8" t="s">
        <v>16</v>
      </c>
      <c r="D22" s="14">
        <f>ROUND(B22*2,2)</f>
        <v>0</v>
      </c>
      <c r="E22" s="7"/>
      <c r="F22" s="7"/>
      <c r="G22" s="7"/>
      <c r="H22" s="7"/>
      <c r="I22" s="7"/>
      <c r="J22" s="7"/>
    </row>
    <row r="23" spans="1:10" ht="22.5" customHeight="1">
      <c r="A23" s="13" t="s">
        <v>23</v>
      </c>
      <c r="B23" s="9"/>
      <c r="C23" s="8" t="s">
        <v>71</v>
      </c>
      <c r="D23" s="14">
        <f>ROUND(B23*6,2)</f>
        <v>0</v>
      </c>
      <c r="E23" s="7"/>
      <c r="F23" s="7"/>
      <c r="G23" s="7"/>
      <c r="H23" s="7"/>
      <c r="I23" s="7"/>
      <c r="J23" s="7"/>
    </row>
    <row r="24" spans="1:10" ht="22.5" customHeight="1">
      <c r="A24" s="13" t="s">
        <v>24</v>
      </c>
      <c r="B24" s="9"/>
      <c r="C24" s="8" t="s">
        <v>22</v>
      </c>
      <c r="D24" s="14">
        <f>ROUND(B24*3,2)</f>
        <v>0</v>
      </c>
      <c r="E24" s="7"/>
      <c r="F24" s="7"/>
      <c r="G24" s="7"/>
      <c r="H24" s="7"/>
      <c r="I24" s="7"/>
      <c r="J24" s="7"/>
    </row>
    <row r="25" spans="1:10" ht="22.5" customHeight="1">
      <c r="A25" s="13" t="s">
        <v>51</v>
      </c>
      <c r="B25" s="9"/>
      <c r="C25" s="8" t="s">
        <v>22</v>
      </c>
      <c r="D25" s="14">
        <f>ROUND(B25*3,2)</f>
        <v>0</v>
      </c>
      <c r="E25" s="7"/>
      <c r="F25" s="7"/>
      <c r="G25" s="7"/>
      <c r="H25" s="7"/>
      <c r="I25" s="7"/>
      <c r="J25" s="7"/>
    </row>
    <row r="26" spans="1:10" ht="22.5" customHeight="1">
      <c r="A26" s="13" t="s">
        <v>25</v>
      </c>
      <c r="B26" s="9"/>
      <c r="C26" s="8" t="s">
        <v>27</v>
      </c>
      <c r="D26" s="14">
        <f>ROUND(B26*40,2)</f>
        <v>0</v>
      </c>
      <c r="E26" s="7"/>
      <c r="F26" s="7"/>
      <c r="G26" s="7"/>
      <c r="H26" s="7"/>
      <c r="I26" s="7"/>
      <c r="J26" s="7"/>
    </row>
    <row r="27" spans="1:10" ht="22.5" customHeight="1">
      <c r="A27" s="13" t="s">
        <v>26</v>
      </c>
      <c r="B27" s="9"/>
      <c r="C27" s="8" t="s">
        <v>27</v>
      </c>
      <c r="D27" s="14">
        <f>ROUND(B27*40,2)</f>
        <v>0</v>
      </c>
      <c r="E27" s="7"/>
      <c r="F27" s="7"/>
      <c r="G27" s="7"/>
      <c r="H27" s="7"/>
      <c r="I27" s="7"/>
      <c r="J27" s="7"/>
    </row>
    <row r="28" spans="1:10" ht="22.5" customHeight="1">
      <c r="A28" s="13" t="s">
        <v>28</v>
      </c>
      <c r="B28" s="9"/>
      <c r="C28" s="8" t="s">
        <v>29</v>
      </c>
      <c r="D28" s="14">
        <f>ROUND(B28*80,2)</f>
        <v>0</v>
      </c>
      <c r="E28" s="7"/>
      <c r="F28" s="7"/>
      <c r="G28" s="7"/>
      <c r="H28" s="7"/>
      <c r="I28" s="7"/>
      <c r="J28" s="7"/>
    </row>
    <row r="29" spans="1:10" ht="22.5" customHeight="1">
      <c r="A29" s="13" t="s">
        <v>30</v>
      </c>
      <c r="B29" s="9"/>
      <c r="C29" s="8" t="s">
        <v>27</v>
      </c>
      <c r="D29" s="14">
        <f>ROUND(B29*40,2)</f>
        <v>0</v>
      </c>
      <c r="E29" s="7"/>
      <c r="F29" s="7"/>
      <c r="G29" s="7"/>
      <c r="H29" s="7"/>
      <c r="I29" s="7"/>
      <c r="J29" s="7"/>
    </row>
    <row r="30" spans="1:10" ht="22.5" customHeight="1">
      <c r="A30" s="13" t="s">
        <v>31</v>
      </c>
      <c r="B30" s="9"/>
      <c r="C30" s="8" t="s">
        <v>27</v>
      </c>
      <c r="D30" s="14">
        <f>ROUND(B30*40,2)</f>
        <v>0</v>
      </c>
      <c r="E30" s="7"/>
      <c r="F30" s="7"/>
      <c r="G30" s="7"/>
      <c r="H30" s="7"/>
      <c r="I30" s="7"/>
      <c r="J30" s="7"/>
    </row>
    <row r="31" spans="1:10" ht="22.5" customHeight="1">
      <c r="A31" s="13" t="s">
        <v>32</v>
      </c>
      <c r="B31" s="9"/>
      <c r="C31" s="8" t="s">
        <v>29</v>
      </c>
      <c r="D31" s="14">
        <f>ROUND(B31*80,2)</f>
        <v>0</v>
      </c>
      <c r="E31" s="7"/>
      <c r="F31" s="7"/>
      <c r="G31" s="7"/>
      <c r="H31" s="7"/>
      <c r="I31" s="7"/>
      <c r="J31" s="7"/>
    </row>
    <row r="32" spans="1:10" ht="22.5" customHeight="1">
      <c r="A32" s="13" t="s">
        <v>33</v>
      </c>
      <c r="B32" s="9"/>
      <c r="C32" s="8" t="s">
        <v>34</v>
      </c>
      <c r="D32" s="14">
        <f>ROUND(B32*20,2)</f>
        <v>0</v>
      </c>
      <c r="E32" s="7"/>
      <c r="F32" s="7"/>
      <c r="G32" s="7"/>
      <c r="H32" s="7"/>
      <c r="I32" s="7"/>
      <c r="J32" s="7"/>
    </row>
    <row r="33" spans="1:10" ht="22.5" customHeight="1">
      <c r="A33" s="13" t="s">
        <v>35</v>
      </c>
      <c r="B33" s="9"/>
      <c r="C33" s="8" t="s">
        <v>27</v>
      </c>
      <c r="D33" s="14">
        <f>ROUND(B33*40,2)</f>
        <v>0</v>
      </c>
      <c r="E33" s="7"/>
      <c r="F33" s="7"/>
      <c r="G33" s="7"/>
      <c r="H33" s="7"/>
      <c r="I33" s="7"/>
      <c r="J33" s="7"/>
    </row>
    <row r="34" spans="1:10" ht="22.5" customHeight="1">
      <c r="A34" s="13" t="s">
        <v>36</v>
      </c>
      <c r="B34" s="9"/>
      <c r="C34" s="8" t="s">
        <v>27</v>
      </c>
      <c r="D34" s="14">
        <f>ROUND(B34*40,2)</f>
        <v>0</v>
      </c>
      <c r="E34" s="7"/>
      <c r="F34" s="7"/>
      <c r="G34" s="7"/>
      <c r="H34" s="7"/>
      <c r="I34" s="7"/>
      <c r="J34" s="7"/>
    </row>
    <row r="35" spans="1:10" ht="22.5" customHeight="1">
      <c r="A35" s="13" t="s">
        <v>37</v>
      </c>
      <c r="B35" s="9"/>
      <c r="C35" s="8" t="s">
        <v>59</v>
      </c>
      <c r="D35" s="14">
        <f>ROUND(B35*100,2)</f>
        <v>0</v>
      </c>
      <c r="E35" s="7"/>
      <c r="F35" s="7"/>
      <c r="G35" s="7"/>
      <c r="H35" s="7"/>
      <c r="I35" s="7"/>
      <c r="J35" s="7"/>
    </row>
    <row r="36" spans="1:10" ht="22.5" customHeight="1">
      <c r="A36" s="13" t="s">
        <v>40</v>
      </c>
      <c r="B36" s="9"/>
      <c r="C36" s="8" t="s">
        <v>39</v>
      </c>
      <c r="D36" s="14">
        <f>ROUND(B36*6,2)</f>
        <v>0</v>
      </c>
      <c r="E36" s="7"/>
      <c r="F36" s="7"/>
      <c r="G36" s="7"/>
      <c r="H36" s="7"/>
      <c r="I36" s="7"/>
      <c r="J36" s="7"/>
    </row>
    <row r="37" spans="1:10" ht="22.5" customHeight="1">
      <c r="A37" s="13" t="s">
        <v>41</v>
      </c>
      <c r="B37" s="9"/>
      <c r="C37" s="8" t="s">
        <v>42</v>
      </c>
      <c r="D37" s="14">
        <f>ROUND(B37*100000,2)</f>
        <v>0</v>
      </c>
      <c r="E37" s="7"/>
      <c r="F37" s="7"/>
      <c r="G37" s="7"/>
      <c r="H37" s="7"/>
      <c r="I37" s="7"/>
      <c r="J37" s="7"/>
    </row>
    <row r="38" spans="1:10" ht="22.5" customHeight="1">
      <c r="A38" s="13" t="s">
        <v>43</v>
      </c>
      <c r="B38" s="9"/>
      <c r="C38" s="8" t="s">
        <v>42</v>
      </c>
      <c r="D38" s="14">
        <f>ROUND(B38*100000,2)</f>
        <v>0</v>
      </c>
      <c r="E38" s="7"/>
      <c r="F38" s="7"/>
      <c r="G38" s="7"/>
      <c r="H38" s="7"/>
      <c r="I38" s="7"/>
      <c r="J38" s="7"/>
    </row>
    <row r="39" spans="1:10" ht="33" customHeight="1">
      <c r="A39" s="19" t="s">
        <v>45</v>
      </c>
      <c r="B39" s="20"/>
      <c r="C39" s="21" t="s">
        <v>74</v>
      </c>
      <c r="D39" s="22">
        <f>ROUND(B39*564*6,2)</f>
        <v>0</v>
      </c>
      <c r="E39" s="7"/>
      <c r="F39" s="7"/>
      <c r="G39" s="7"/>
      <c r="H39" s="7"/>
      <c r="I39" s="7"/>
      <c r="J39" s="7"/>
    </row>
    <row r="40" spans="1:10" ht="22.5" customHeight="1">
      <c r="A40" s="19" t="s">
        <v>52</v>
      </c>
      <c r="B40" s="20"/>
      <c r="C40" s="21" t="s">
        <v>53</v>
      </c>
      <c r="D40" s="22">
        <f>ROUND(B40*26,2)</f>
        <v>0</v>
      </c>
      <c r="E40" s="7"/>
      <c r="F40" s="7"/>
      <c r="G40" s="7"/>
      <c r="H40" s="7"/>
      <c r="I40" s="7"/>
      <c r="J40" s="7"/>
    </row>
    <row r="41" spans="1:10" ht="22.5" customHeight="1">
      <c r="A41" s="19" t="s">
        <v>46</v>
      </c>
      <c r="B41" s="20"/>
      <c r="C41" s="21" t="s">
        <v>47</v>
      </c>
      <c r="D41" s="22">
        <f>ROUND(B41*5000,2)</f>
        <v>0</v>
      </c>
      <c r="E41" s="7"/>
      <c r="F41" s="7"/>
      <c r="G41" s="7"/>
      <c r="H41" s="7"/>
      <c r="I41" s="7"/>
      <c r="J41" s="7"/>
    </row>
    <row r="42" spans="1:10" ht="22.5" customHeight="1">
      <c r="A42" s="19" t="s">
        <v>48</v>
      </c>
      <c r="B42" s="20"/>
      <c r="C42" s="21" t="s">
        <v>57</v>
      </c>
      <c r="D42" s="22">
        <f>ROUND(B42*10000,2)</f>
        <v>0</v>
      </c>
      <c r="E42" s="7"/>
      <c r="F42" s="7"/>
      <c r="G42" s="7"/>
      <c r="H42" s="7"/>
      <c r="I42" s="7"/>
      <c r="J42" s="7"/>
    </row>
    <row r="43" spans="1:10" ht="22.5" customHeight="1">
      <c r="A43" s="19" t="s">
        <v>65</v>
      </c>
      <c r="B43" s="20"/>
      <c r="C43" s="23" t="s">
        <v>66</v>
      </c>
      <c r="D43" s="24">
        <f>ROUND(B43*15,2)</f>
        <v>0</v>
      </c>
      <c r="E43" s="7"/>
      <c r="F43" s="7"/>
      <c r="G43" s="7"/>
      <c r="H43" s="7"/>
      <c r="I43" s="7"/>
      <c r="J43" s="7"/>
    </row>
    <row r="44" spans="1:10" ht="28.5" customHeight="1">
      <c r="A44" s="34" t="s">
        <v>49</v>
      </c>
      <c r="B44" s="35"/>
      <c r="C44" s="35"/>
      <c r="D44" s="15">
        <f>SUM(D15:D43)</f>
        <v>0</v>
      </c>
      <c r="E44" s="7"/>
      <c r="F44" s="7"/>
      <c r="G44" s="7"/>
      <c r="H44" s="7"/>
      <c r="I44" s="7"/>
      <c r="J44" s="7"/>
    </row>
    <row r="45" spans="1:10" ht="28.5" customHeight="1">
      <c r="A45" s="34" t="s">
        <v>54</v>
      </c>
      <c r="B45" s="35"/>
      <c r="C45" s="35"/>
      <c r="D45" s="15">
        <f>D44*8%</f>
        <v>0</v>
      </c>
      <c r="E45" s="7"/>
      <c r="F45" s="7"/>
      <c r="G45" s="7"/>
      <c r="H45" s="7"/>
      <c r="I45" s="7"/>
      <c r="J45" s="7"/>
    </row>
    <row r="46" spans="1:10" ht="28.5" customHeight="1">
      <c r="A46" s="34" t="s">
        <v>50</v>
      </c>
      <c r="B46" s="35"/>
      <c r="C46" s="35"/>
      <c r="D46" s="15">
        <f>SUM(D44:D45)</f>
        <v>0</v>
      </c>
      <c r="E46" s="7"/>
      <c r="F46" s="7"/>
      <c r="G46" s="7"/>
      <c r="H46" s="7"/>
      <c r="I46" s="7"/>
      <c r="J46" s="7"/>
    </row>
    <row r="47" spans="1:10" ht="28.5" customHeight="1" thickBot="1">
      <c r="A47" s="31" t="s">
        <v>56</v>
      </c>
      <c r="B47" s="32"/>
      <c r="C47" s="32"/>
      <c r="D47" s="33"/>
      <c r="E47" s="7"/>
      <c r="F47" s="7"/>
      <c r="G47" s="7"/>
      <c r="H47" s="7"/>
      <c r="I47" s="7"/>
      <c r="J47" s="7"/>
    </row>
    <row r="48" spans="1:4" ht="16.5" customHeight="1">
      <c r="A48" s="25"/>
      <c r="B48" s="25"/>
      <c r="C48" s="25"/>
      <c r="D48" s="25"/>
    </row>
    <row r="49" spans="1:4" ht="38.25" customHeight="1">
      <c r="A49" s="30" t="s">
        <v>80</v>
      </c>
      <c r="B49" s="30"/>
      <c r="C49" s="30"/>
      <c r="D49" s="30"/>
    </row>
  </sheetData>
  <sheetProtection selectLockedCells="1" selectUnlockedCells="1"/>
  <mergeCells count="10">
    <mergeCell ref="A1:D1"/>
    <mergeCell ref="A9:D9"/>
    <mergeCell ref="A10:D10"/>
    <mergeCell ref="A11:D11"/>
    <mergeCell ref="A49:D49"/>
    <mergeCell ref="A47:D47"/>
    <mergeCell ref="A12:D12"/>
    <mergeCell ref="A44:C44"/>
    <mergeCell ref="A45:C45"/>
    <mergeCell ref="A46:C4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37">
      <selection activeCell="D39" sqref="D39"/>
    </sheetView>
  </sheetViews>
  <sheetFormatPr defaultColWidth="9.00390625" defaultRowHeight="16.5" customHeight="1"/>
  <cols>
    <col min="1" max="1" width="14.25390625" style="1" customWidth="1"/>
    <col min="2" max="2" width="28.625" style="1" customWidth="1"/>
    <col min="3" max="3" width="14.25390625" style="1" customWidth="1"/>
    <col min="4" max="4" width="28.625" style="1" customWidth="1"/>
    <col min="5" max="16384" width="9.125" style="1" customWidth="1"/>
  </cols>
  <sheetData>
    <row r="1" spans="1:4" ht="16.5" customHeight="1">
      <c r="A1" s="26" t="s">
        <v>84</v>
      </c>
      <c r="B1" s="26"/>
      <c r="C1" s="26"/>
      <c r="D1" s="26"/>
    </row>
    <row r="2" spans="1:4" ht="7.5" customHeight="1">
      <c r="A2" s="2"/>
      <c r="B2" s="3"/>
      <c r="C2" s="3"/>
      <c r="D2" s="3"/>
    </row>
    <row r="3" spans="1:10" ht="16.5" customHeight="1">
      <c r="A3" s="4" t="s">
        <v>0</v>
      </c>
      <c r="B3" s="5"/>
      <c r="C3" s="5"/>
      <c r="D3" s="5"/>
      <c r="E3" s="3"/>
      <c r="F3" s="3"/>
      <c r="G3" s="3"/>
      <c r="H3" s="3"/>
      <c r="I3" s="3"/>
      <c r="J3" s="3"/>
    </row>
    <row r="4" spans="1:10" ht="16.5" customHeight="1">
      <c r="A4" s="4" t="s">
        <v>1</v>
      </c>
      <c r="B4" s="5"/>
      <c r="C4" s="5"/>
      <c r="D4" s="5"/>
      <c r="E4" s="3"/>
      <c r="F4" s="3"/>
      <c r="G4" s="3"/>
      <c r="H4" s="3"/>
      <c r="I4" s="3"/>
      <c r="J4" s="3"/>
    </row>
    <row r="5" spans="1:10" ht="16.5" customHeight="1">
      <c r="A5" s="4" t="s">
        <v>2</v>
      </c>
      <c r="B5" s="5"/>
      <c r="C5" s="5"/>
      <c r="D5" s="5"/>
      <c r="E5" s="3"/>
      <c r="F5" s="3"/>
      <c r="G5" s="3"/>
      <c r="H5" s="3"/>
      <c r="I5" s="3"/>
      <c r="J5" s="3"/>
    </row>
    <row r="6" spans="1:10" ht="16.5" customHeight="1">
      <c r="A6" s="4" t="s">
        <v>3</v>
      </c>
      <c r="B6" s="5"/>
      <c r="C6" s="5"/>
      <c r="D6" s="5"/>
      <c r="E6" s="3"/>
      <c r="F6" s="3"/>
      <c r="G6" s="3"/>
      <c r="H6" s="3"/>
      <c r="I6" s="3"/>
      <c r="J6" s="3"/>
    </row>
    <row r="7" spans="1:10" ht="16.5" customHeight="1">
      <c r="A7" s="4" t="s">
        <v>4</v>
      </c>
      <c r="B7" s="5"/>
      <c r="C7" s="5"/>
      <c r="D7" s="5"/>
      <c r="E7" s="3"/>
      <c r="F7" s="3"/>
      <c r="G7" s="3"/>
      <c r="H7" s="3"/>
      <c r="I7" s="3"/>
      <c r="J7" s="3"/>
    </row>
    <row r="8" spans="1:10" ht="7.5" customHeight="1">
      <c r="A8" s="6"/>
      <c r="B8" s="5"/>
      <c r="C8" s="5"/>
      <c r="D8" s="5"/>
      <c r="E8" s="3"/>
      <c r="F8" s="3"/>
      <c r="G8" s="3"/>
      <c r="H8" s="3"/>
      <c r="I8" s="3"/>
      <c r="J8" s="3"/>
    </row>
    <row r="9" spans="1:10" ht="16.5" customHeight="1">
      <c r="A9" s="27" t="s">
        <v>5</v>
      </c>
      <c r="B9" s="27"/>
      <c r="C9" s="27"/>
      <c r="D9" s="27"/>
      <c r="E9" s="3"/>
      <c r="F9" s="3"/>
      <c r="G9" s="3"/>
      <c r="H9" s="3"/>
      <c r="I9" s="3"/>
      <c r="J9" s="3"/>
    </row>
    <row r="10" spans="1:10" ht="16.5" customHeight="1">
      <c r="A10" s="28" t="s">
        <v>6</v>
      </c>
      <c r="B10" s="28"/>
      <c r="C10" s="28"/>
      <c r="D10" s="28"/>
      <c r="E10" s="3"/>
      <c r="F10" s="3"/>
      <c r="G10" s="3"/>
      <c r="H10" s="3"/>
      <c r="I10" s="3"/>
      <c r="J10" s="3"/>
    </row>
    <row r="11" spans="1:10" ht="16.5" customHeight="1">
      <c r="A11" s="29" t="s">
        <v>69</v>
      </c>
      <c r="B11" s="29"/>
      <c r="C11" s="29"/>
      <c r="D11" s="29"/>
      <c r="E11" s="3"/>
      <c r="F11" s="3"/>
      <c r="G11" s="3"/>
      <c r="H11" s="3"/>
      <c r="I11" s="3"/>
      <c r="J11" s="3"/>
    </row>
    <row r="12" spans="1:10" ht="16.5">
      <c r="A12" s="29" t="s">
        <v>60</v>
      </c>
      <c r="B12" s="29"/>
      <c r="C12" s="29"/>
      <c r="D12" s="29"/>
      <c r="E12" s="3"/>
      <c r="F12" s="3"/>
      <c r="G12" s="3"/>
      <c r="H12" s="3"/>
      <c r="I12" s="3"/>
      <c r="J12" s="3"/>
    </row>
    <row r="13" ht="7.5" customHeight="1" thickBot="1"/>
    <row r="14" spans="1:10" ht="49.5" customHeight="1">
      <c r="A14" s="10" t="s">
        <v>7</v>
      </c>
      <c r="B14" s="11" t="s">
        <v>8</v>
      </c>
      <c r="C14" s="11" t="s">
        <v>9</v>
      </c>
      <c r="D14" s="12" t="s">
        <v>10</v>
      </c>
      <c r="E14" s="7"/>
      <c r="F14" s="7"/>
      <c r="G14" s="7"/>
      <c r="H14" s="7"/>
      <c r="I14" s="7"/>
      <c r="J14" s="7"/>
    </row>
    <row r="15" spans="1:10" ht="22.5" customHeight="1">
      <c r="A15" s="13" t="s">
        <v>11</v>
      </c>
      <c r="B15" s="9"/>
      <c r="C15" s="8" t="s">
        <v>12</v>
      </c>
      <c r="D15" s="14">
        <f>ROUND(B15*5,2)</f>
        <v>0</v>
      </c>
      <c r="E15" s="7"/>
      <c r="F15" s="7"/>
      <c r="G15" s="7"/>
      <c r="H15" s="7"/>
      <c r="I15" s="7"/>
      <c r="J15" s="7"/>
    </row>
    <row r="16" spans="1:10" ht="22.5" customHeight="1">
      <c r="A16" s="13" t="s">
        <v>13</v>
      </c>
      <c r="B16" s="9"/>
      <c r="C16" s="8" t="s">
        <v>14</v>
      </c>
      <c r="D16" s="14">
        <f>ROUND(B16*4,2)</f>
        <v>0</v>
      </c>
      <c r="E16" s="7"/>
      <c r="F16" s="7"/>
      <c r="G16" s="7"/>
      <c r="H16" s="7"/>
      <c r="I16" s="7"/>
      <c r="J16" s="7"/>
    </row>
    <row r="17" spans="1:10" ht="22.5" customHeight="1">
      <c r="A17" s="13" t="s">
        <v>15</v>
      </c>
      <c r="B17" s="9"/>
      <c r="C17" s="8" t="s">
        <v>22</v>
      </c>
      <c r="D17" s="14">
        <f>ROUND(B17*3,2)</f>
        <v>0</v>
      </c>
      <c r="E17" s="7"/>
      <c r="F17" s="7"/>
      <c r="G17" s="7"/>
      <c r="H17" s="7"/>
      <c r="I17" s="7"/>
      <c r="J17" s="7"/>
    </row>
    <row r="18" spans="1:10" ht="22.5" customHeight="1">
      <c r="A18" s="13" t="s">
        <v>17</v>
      </c>
      <c r="B18" s="9"/>
      <c r="C18" s="8" t="s">
        <v>22</v>
      </c>
      <c r="D18" s="14">
        <f>ROUND(B18*3,2)</f>
        <v>0</v>
      </c>
      <c r="E18" s="7"/>
      <c r="F18" s="7"/>
      <c r="G18" s="7"/>
      <c r="H18" s="7"/>
      <c r="I18" s="7"/>
      <c r="J18" s="7"/>
    </row>
    <row r="19" spans="1:10" ht="22.5" customHeight="1">
      <c r="A19" s="13" t="s">
        <v>18</v>
      </c>
      <c r="B19" s="9"/>
      <c r="C19" s="8" t="s">
        <v>70</v>
      </c>
      <c r="D19" s="14">
        <f>ROUND(B19*8,2)</f>
        <v>0</v>
      </c>
      <c r="E19" s="7"/>
      <c r="F19" s="7"/>
      <c r="G19" s="7"/>
      <c r="H19" s="7"/>
      <c r="I19" s="7"/>
      <c r="J19" s="7"/>
    </row>
    <row r="20" spans="1:10" ht="22.5" customHeight="1">
      <c r="A20" s="13" t="s">
        <v>19</v>
      </c>
      <c r="B20" s="9"/>
      <c r="C20" s="8" t="s">
        <v>14</v>
      </c>
      <c r="D20" s="14">
        <f>ROUND(B20*4,2)</f>
        <v>0</v>
      </c>
      <c r="E20" s="7"/>
      <c r="F20" s="7"/>
      <c r="G20" s="7"/>
      <c r="H20" s="7"/>
      <c r="I20" s="7"/>
      <c r="J20" s="7"/>
    </row>
    <row r="21" spans="1:10" ht="22.5" customHeight="1">
      <c r="A21" s="13" t="s">
        <v>20</v>
      </c>
      <c r="B21" s="9"/>
      <c r="C21" s="8" t="s">
        <v>22</v>
      </c>
      <c r="D21" s="14">
        <f>ROUND(B21*3,2)</f>
        <v>0</v>
      </c>
      <c r="E21" s="7"/>
      <c r="F21" s="7"/>
      <c r="G21" s="7"/>
      <c r="H21" s="7"/>
      <c r="I21" s="7"/>
      <c r="J21" s="7"/>
    </row>
    <row r="22" spans="1:10" ht="22.5" customHeight="1">
      <c r="A22" s="13" t="s">
        <v>21</v>
      </c>
      <c r="B22" s="9"/>
      <c r="C22" s="8" t="s">
        <v>16</v>
      </c>
      <c r="D22" s="14">
        <f>ROUND(B22*2,2)</f>
        <v>0</v>
      </c>
      <c r="E22" s="7"/>
      <c r="F22" s="7"/>
      <c r="G22" s="7"/>
      <c r="H22" s="7"/>
      <c r="I22" s="7"/>
      <c r="J22" s="7"/>
    </row>
    <row r="23" spans="1:10" ht="22.5" customHeight="1">
      <c r="A23" s="13" t="s">
        <v>23</v>
      </c>
      <c r="B23" s="9"/>
      <c r="C23" s="8" t="s">
        <v>71</v>
      </c>
      <c r="D23" s="14">
        <f>ROUND(B23*6,2)</f>
        <v>0</v>
      </c>
      <c r="E23" s="7"/>
      <c r="F23" s="7"/>
      <c r="G23" s="7"/>
      <c r="H23" s="7"/>
      <c r="I23" s="7"/>
      <c r="J23" s="7"/>
    </row>
    <row r="24" spans="1:10" ht="22.5" customHeight="1">
      <c r="A24" s="13" t="s">
        <v>24</v>
      </c>
      <c r="B24" s="9"/>
      <c r="C24" s="8" t="s">
        <v>22</v>
      </c>
      <c r="D24" s="14">
        <f>ROUND(B24*3,2)</f>
        <v>0</v>
      </c>
      <c r="E24" s="7"/>
      <c r="F24" s="7"/>
      <c r="G24" s="7"/>
      <c r="H24" s="7"/>
      <c r="I24" s="7"/>
      <c r="J24" s="7"/>
    </row>
    <row r="25" spans="1:10" ht="22.5" customHeight="1">
      <c r="A25" s="13" t="s">
        <v>51</v>
      </c>
      <c r="B25" s="9"/>
      <c r="C25" s="8" t="s">
        <v>22</v>
      </c>
      <c r="D25" s="14">
        <f>ROUND(B25*3,2)</f>
        <v>0</v>
      </c>
      <c r="E25" s="7"/>
      <c r="F25" s="7"/>
      <c r="G25" s="7"/>
      <c r="H25" s="7"/>
      <c r="I25" s="7"/>
      <c r="J25" s="7"/>
    </row>
    <row r="26" spans="1:10" ht="22.5" customHeight="1">
      <c r="A26" s="13" t="s">
        <v>25</v>
      </c>
      <c r="B26" s="9"/>
      <c r="C26" s="8" t="s">
        <v>27</v>
      </c>
      <c r="D26" s="14">
        <f>ROUND(B26*40,2)</f>
        <v>0</v>
      </c>
      <c r="E26" s="7"/>
      <c r="F26" s="7"/>
      <c r="G26" s="7"/>
      <c r="H26" s="7"/>
      <c r="I26" s="7"/>
      <c r="J26" s="7"/>
    </row>
    <row r="27" spans="1:10" ht="22.5" customHeight="1">
      <c r="A27" s="13" t="s">
        <v>26</v>
      </c>
      <c r="B27" s="9"/>
      <c r="C27" s="8" t="s">
        <v>27</v>
      </c>
      <c r="D27" s="14">
        <f>ROUND(B27*40,2)</f>
        <v>0</v>
      </c>
      <c r="E27" s="7"/>
      <c r="F27" s="7"/>
      <c r="G27" s="7"/>
      <c r="H27" s="7"/>
      <c r="I27" s="7"/>
      <c r="J27" s="7"/>
    </row>
    <row r="28" spans="1:10" ht="22.5" customHeight="1">
      <c r="A28" s="13" t="s">
        <v>28</v>
      </c>
      <c r="B28" s="9"/>
      <c r="C28" s="8" t="s">
        <v>29</v>
      </c>
      <c r="D28" s="14">
        <f>ROUND(B28*80,2)</f>
        <v>0</v>
      </c>
      <c r="E28" s="7"/>
      <c r="F28" s="7"/>
      <c r="G28" s="7"/>
      <c r="H28" s="7"/>
      <c r="I28" s="7"/>
      <c r="J28" s="7"/>
    </row>
    <row r="29" spans="1:10" ht="22.5" customHeight="1">
      <c r="A29" s="13" t="s">
        <v>30</v>
      </c>
      <c r="B29" s="9"/>
      <c r="C29" s="8" t="s">
        <v>27</v>
      </c>
      <c r="D29" s="14">
        <f>ROUND(B29*40,2)</f>
        <v>0</v>
      </c>
      <c r="E29" s="7"/>
      <c r="F29" s="7"/>
      <c r="G29" s="7"/>
      <c r="H29" s="7"/>
      <c r="I29" s="7"/>
      <c r="J29" s="7"/>
    </row>
    <row r="30" spans="1:10" ht="22.5" customHeight="1">
      <c r="A30" s="13" t="s">
        <v>31</v>
      </c>
      <c r="B30" s="9"/>
      <c r="C30" s="8" t="s">
        <v>27</v>
      </c>
      <c r="D30" s="14">
        <f>ROUND(B30*40,2)</f>
        <v>0</v>
      </c>
      <c r="E30" s="7"/>
      <c r="F30" s="7"/>
      <c r="G30" s="7"/>
      <c r="H30" s="7"/>
      <c r="I30" s="7"/>
      <c r="J30" s="7"/>
    </row>
    <row r="31" spans="1:10" ht="22.5" customHeight="1">
      <c r="A31" s="13" t="s">
        <v>32</v>
      </c>
      <c r="B31" s="9"/>
      <c r="C31" s="8" t="s">
        <v>29</v>
      </c>
      <c r="D31" s="14">
        <f>ROUND(B31*80,2)</f>
        <v>0</v>
      </c>
      <c r="E31" s="7"/>
      <c r="F31" s="7"/>
      <c r="G31" s="7"/>
      <c r="H31" s="7"/>
      <c r="I31" s="7"/>
      <c r="J31" s="7"/>
    </row>
    <row r="32" spans="1:10" ht="22.5" customHeight="1">
      <c r="A32" s="13" t="s">
        <v>33</v>
      </c>
      <c r="B32" s="9"/>
      <c r="C32" s="8" t="s">
        <v>34</v>
      </c>
      <c r="D32" s="14">
        <f>ROUND(B32*20,2)</f>
        <v>0</v>
      </c>
      <c r="E32" s="7"/>
      <c r="F32" s="7"/>
      <c r="G32" s="7"/>
      <c r="H32" s="7"/>
      <c r="I32" s="7"/>
      <c r="J32" s="7"/>
    </row>
    <row r="33" spans="1:10" ht="22.5" customHeight="1">
      <c r="A33" s="13" t="s">
        <v>35</v>
      </c>
      <c r="B33" s="9"/>
      <c r="C33" s="8" t="s">
        <v>27</v>
      </c>
      <c r="D33" s="14">
        <f>ROUND(B33*40,2)</f>
        <v>0</v>
      </c>
      <c r="E33" s="7"/>
      <c r="F33" s="7"/>
      <c r="G33" s="7"/>
      <c r="H33" s="7"/>
      <c r="I33" s="7"/>
      <c r="J33" s="7"/>
    </row>
    <row r="34" spans="1:10" ht="22.5" customHeight="1">
      <c r="A34" s="13" t="s">
        <v>36</v>
      </c>
      <c r="B34" s="9"/>
      <c r="C34" s="8" t="s">
        <v>27</v>
      </c>
      <c r="D34" s="14">
        <f>ROUND(B34*40,2)</f>
        <v>0</v>
      </c>
      <c r="E34" s="7"/>
      <c r="F34" s="7"/>
      <c r="G34" s="7"/>
      <c r="H34" s="7"/>
      <c r="I34" s="7"/>
      <c r="J34" s="7"/>
    </row>
    <row r="35" spans="1:10" ht="22.5" customHeight="1">
      <c r="A35" s="13" t="s">
        <v>37</v>
      </c>
      <c r="B35" s="9"/>
      <c r="C35" s="8" t="s">
        <v>59</v>
      </c>
      <c r="D35" s="14">
        <f>ROUND(B35*100,2)</f>
        <v>0</v>
      </c>
      <c r="E35" s="7"/>
      <c r="F35" s="7"/>
      <c r="G35" s="7"/>
      <c r="H35" s="7"/>
      <c r="I35" s="7"/>
      <c r="J35" s="7"/>
    </row>
    <row r="36" spans="1:10" ht="22.5" customHeight="1">
      <c r="A36" s="13" t="s">
        <v>40</v>
      </c>
      <c r="B36" s="9"/>
      <c r="C36" s="8" t="s">
        <v>39</v>
      </c>
      <c r="D36" s="14">
        <f>ROUND(B36*6,2)</f>
        <v>0</v>
      </c>
      <c r="E36" s="7"/>
      <c r="F36" s="7"/>
      <c r="G36" s="7"/>
      <c r="H36" s="7"/>
      <c r="I36" s="7"/>
      <c r="J36" s="7"/>
    </row>
    <row r="37" spans="1:10" ht="22.5" customHeight="1">
      <c r="A37" s="13" t="s">
        <v>41</v>
      </c>
      <c r="B37" s="9"/>
      <c r="C37" s="8" t="s">
        <v>42</v>
      </c>
      <c r="D37" s="14">
        <f>ROUND(B37*100000,2)</f>
        <v>0</v>
      </c>
      <c r="E37" s="7"/>
      <c r="F37" s="7"/>
      <c r="G37" s="7"/>
      <c r="H37" s="7"/>
      <c r="I37" s="7"/>
      <c r="J37" s="7"/>
    </row>
    <row r="38" spans="1:10" ht="22.5" customHeight="1">
      <c r="A38" s="13" t="s">
        <v>43</v>
      </c>
      <c r="B38" s="9"/>
      <c r="C38" s="8" t="s">
        <v>42</v>
      </c>
      <c r="D38" s="14">
        <f>ROUND(B38*100000,2)</f>
        <v>0</v>
      </c>
      <c r="E38" s="7"/>
      <c r="F38" s="7"/>
      <c r="G38" s="7"/>
      <c r="H38" s="7"/>
      <c r="I38" s="7"/>
      <c r="J38" s="7"/>
    </row>
    <row r="39" spans="1:10" ht="33" customHeight="1">
      <c r="A39" s="19" t="s">
        <v>45</v>
      </c>
      <c r="B39" s="20"/>
      <c r="C39" s="21" t="s">
        <v>75</v>
      </c>
      <c r="D39" s="22">
        <f>ROUND(B39*401*6,2)</f>
        <v>0</v>
      </c>
      <c r="E39" s="7"/>
      <c r="F39" s="7"/>
      <c r="G39" s="7"/>
      <c r="H39" s="7"/>
      <c r="I39" s="7"/>
      <c r="J39" s="7"/>
    </row>
    <row r="40" spans="1:10" ht="22.5" customHeight="1">
      <c r="A40" s="19" t="s">
        <v>52</v>
      </c>
      <c r="B40" s="20"/>
      <c r="C40" s="21" t="s">
        <v>53</v>
      </c>
      <c r="D40" s="22">
        <f>ROUND(B40*26,2)</f>
        <v>0</v>
      </c>
      <c r="E40" s="7"/>
      <c r="F40" s="7"/>
      <c r="G40" s="7"/>
      <c r="H40" s="7"/>
      <c r="I40" s="7"/>
      <c r="J40" s="7"/>
    </row>
    <row r="41" spans="1:10" ht="22.5" customHeight="1">
      <c r="A41" s="19" t="s">
        <v>46</v>
      </c>
      <c r="B41" s="20"/>
      <c r="C41" s="21" t="s">
        <v>47</v>
      </c>
      <c r="D41" s="22">
        <f>ROUND(B41*5000,2)</f>
        <v>0</v>
      </c>
      <c r="E41" s="7"/>
      <c r="F41" s="7"/>
      <c r="G41" s="7"/>
      <c r="H41" s="7"/>
      <c r="I41" s="7"/>
      <c r="J41" s="7"/>
    </row>
    <row r="42" spans="1:10" ht="22.5" customHeight="1">
      <c r="A42" s="19" t="s">
        <v>48</v>
      </c>
      <c r="B42" s="20"/>
      <c r="C42" s="21" t="s">
        <v>57</v>
      </c>
      <c r="D42" s="24">
        <f>ROUND(B42*10000,2)</f>
        <v>0</v>
      </c>
      <c r="E42" s="7"/>
      <c r="F42" s="7"/>
      <c r="G42" s="7"/>
      <c r="H42" s="7"/>
      <c r="I42" s="7"/>
      <c r="J42" s="7"/>
    </row>
    <row r="43" spans="1:10" ht="22.5" customHeight="1">
      <c r="A43" s="19" t="s">
        <v>65</v>
      </c>
      <c r="B43" s="20"/>
      <c r="C43" s="23" t="s">
        <v>66</v>
      </c>
      <c r="D43" s="24">
        <f>ROUND(B43*15,2)</f>
        <v>0</v>
      </c>
      <c r="E43" s="7"/>
      <c r="F43" s="7"/>
      <c r="G43" s="7"/>
      <c r="H43" s="7"/>
      <c r="I43" s="7"/>
      <c r="J43" s="7"/>
    </row>
    <row r="44" spans="1:10" ht="28.5" customHeight="1">
      <c r="A44" s="34" t="s">
        <v>49</v>
      </c>
      <c r="B44" s="35"/>
      <c r="C44" s="37"/>
      <c r="D44" s="17">
        <f>SUM(D15:D43)</f>
        <v>0</v>
      </c>
      <c r="E44" s="7"/>
      <c r="F44" s="7"/>
      <c r="G44" s="7"/>
      <c r="H44" s="7"/>
      <c r="I44" s="7"/>
      <c r="J44" s="7"/>
    </row>
    <row r="45" spans="1:10" ht="28.5" customHeight="1">
      <c r="A45" s="34" t="s">
        <v>54</v>
      </c>
      <c r="B45" s="35"/>
      <c r="C45" s="37"/>
      <c r="D45" s="17">
        <f>D44*8%</f>
        <v>0</v>
      </c>
      <c r="E45" s="7"/>
      <c r="F45" s="7"/>
      <c r="G45" s="7"/>
      <c r="H45" s="7"/>
      <c r="I45" s="7"/>
      <c r="J45" s="7"/>
    </row>
    <row r="46" spans="1:10" ht="28.5" customHeight="1">
      <c r="A46" s="34" t="s">
        <v>50</v>
      </c>
      <c r="B46" s="35"/>
      <c r="C46" s="37"/>
      <c r="D46" s="17">
        <f>SUM(D44+D45)</f>
        <v>0</v>
      </c>
      <c r="E46" s="7"/>
      <c r="F46" s="7"/>
      <c r="G46" s="7"/>
      <c r="H46" s="7"/>
      <c r="I46" s="7"/>
      <c r="J46" s="7"/>
    </row>
    <row r="47" spans="1:10" ht="28.5" customHeight="1" thickBot="1">
      <c r="A47" s="31" t="s">
        <v>56</v>
      </c>
      <c r="B47" s="32"/>
      <c r="C47" s="32"/>
      <c r="D47" s="36"/>
      <c r="E47" s="7"/>
      <c r="F47" s="7"/>
      <c r="G47" s="7"/>
      <c r="H47" s="7"/>
      <c r="I47" s="7"/>
      <c r="J47" s="7"/>
    </row>
    <row r="48" spans="1:4" ht="16.5" customHeight="1">
      <c r="A48" s="25"/>
      <c r="B48" s="25"/>
      <c r="C48" s="25"/>
      <c r="D48" s="25"/>
    </row>
    <row r="49" spans="1:4" ht="40.5" customHeight="1">
      <c r="A49" s="30" t="s">
        <v>81</v>
      </c>
      <c r="B49" s="30"/>
      <c r="C49" s="30"/>
      <c r="D49" s="30"/>
    </row>
  </sheetData>
  <sheetProtection selectLockedCells="1" selectUnlockedCells="1"/>
  <mergeCells count="10">
    <mergeCell ref="A1:D1"/>
    <mergeCell ref="A9:D9"/>
    <mergeCell ref="A10:D10"/>
    <mergeCell ref="A11:D11"/>
    <mergeCell ref="A49:D49"/>
    <mergeCell ref="A47:D47"/>
    <mergeCell ref="A12:D12"/>
    <mergeCell ref="A44:C44"/>
    <mergeCell ref="A45:C45"/>
    <mergeCell ref="A46:C4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46">
      <selection activeCell="D39" sqref="D39"/>
    </sheetView>
  </sheetViews>
  <sheetFormatPr defaultColWidth="9.00390625" defaultRowHeight="16.5" customHeight="1"/>
  <cols>
    <col min="1" max="1" width="14.25390625" style="1" customWidth="1"/>
    <col min="2" max="2" width="28.625" style="1" customWidth="1"/>
    <col min="3" max="3" width="14.25390625" style="1" customWidth="1"/>
    <col min="4" max="4" width="28.625" style="1" customWidth="1"/>
    <col min="5" max="16384" width="9.125" style="1" customWidth="1"/>
  </cols>
  <sheetData>
    <row r="1" spans="1:4" ht="16.5" customHeight="1">
      <c r="A1" s="26" t="s">
        <v>84</v>
      </c>
      <c r="B1" s="26"/>
      <c r="C1" s="26"/>
      <c r="D1" s="26"/>
    </row>
    <row r="2" spans="1:4" ht="7.5" customHeight="1">
      <c r="A2" s="2"/>
      <c r="B2" s="3"/>
      <c r="C2" s="3"/>
      <c r="D2" s="3"/>
    </row>
    <row r="3" spans="1:10" ht="16.5" customHeight="1">
      <c r="A3" s="4" t="s">
        <v>0</v>
      </c>
      <c r="B3" s="5"/>
      <c r="C3" s="5"/>
      <c r="D3" s="5"/>
      <c r="E3" s="3"/>
      <c r="F3" s="3"/>
      <c r="G3" s="3"/>
      <c r="H3" s="3"/>
      <c r="I3" s="3"/>
      <c r="J3" s="3"/>
    </row>
    <row r="4" spans="1:10" ht="16.5" customHeight="1">
      <c r="A4" s="4" t="s">
        <v>1</v>
      </c>
      <c r="B4" s="5"/>
      <c r="C4" s="5"/>
      <c r="D4" s="5"/>
      <c r="E4" s="3"/>
      <c r="F4" s="3"/>
      <c r="G4" s="3"/>
      <c r="H4" s="3"/>
      <c r="I4" s="3"/>
      <c r="J4" s="3"/>
    </row>
    <row r="5" spans="1:10" ht="16.5" customHeight="1">
      <c r="A5" s="4" t="s">
        <v>2</v>
      </c>
      <c r="B5" s="5"/>
      <c r="C5" s="5"/>
      <c r="D5" s="5"/>
      <c r="E5" s="3"/>
      <c r="F5" s="3"/>
      <c r="G5" s="3"/>
      <c r="H5" s="3"/>
      <c r="I5" s="3"/>
      <c r="J5" s="3"/>
    </row>
    <row r="6" spans="1:10" ht="16.5" customHeight="1">
      <c r="A6" s="4" t="s">
        <v>3</v>
      </c>
      <c r="B6" s="5"/>
      <c r="C6" s="5"/>
      <c r="D6" s="5"/>
      <c r="E6" s="3"/>
      <c r="F6" s="3"/>
      <c r="G6" s="3"/>
      <c r="H6" s="3"/>
      <c r="I6" s="3"/>
      <c r="J6" s="3"/>
    </row>
    <row r="7" spans="1:10" ht="16.5" customHeight="1">
      <c r="A7" s="4" t="s">
        <v>4</v>
      </c>
      <c r="B7" s="5"/>
      <c r="C7" s="5"/>
      <c r="D7" s="5"/>
      <c r="E7" s="3"/>
      <c r="F7" s="3"/>
      <c r="G7" s="3"/>
      <c r="H7" s="3"/>
      <c r="I7" s="3"/>
      <c r="J7" s="3"/>
    </row>
    <row r="8" spans="1:10" ht="7.5" customHeight="1">
      <c r="A8" s="6"/>
      <c r="B8" s="5"/>
      <c r="C8" s="5"/>
      <c r="D8" s="5"/>
      <c r="E8" s="3"/>
      <c r="F8" s="3"/>
      <c r="G8" s="3"/>
      <c r="H8" s="3"/>
      <c r="I8" s="3"/>
      <c r="J8" s="3"/>
    </row>
    <row r="9" spans="1:10" ht="16.5" customHeight="1">
      <c r="A9" s="27" t="s">
        <v>5</v>
      </c>
      <c r="B9" s="27"/>
      <c r="C9" s="27"/>
      <c r="D9" s="27"/>
      <c r="E9" s="3"/>
      <c r="F9" s="3"/>
      <c r="G9" s="3"/>
      <c r="H9" s="3"/>
      <c r="I9" s="3"/>
      <c r="J9" s="3"/>
    </row>
    <row r="10" spans="1:10" ht="16.5" customHeight="1">
      <c r="A10" s="28" t="s">
        <v>6</v>
      </c>
      <c r="B10" s="28"/>
      <c r="C10" s="28"/>
      <c r="D10" s="28"/>
      <c r="E10" s="3"/>
      <c r="F10" s="3"/>
      <c r="G10" s="3"/>
      <c r="H10" s="3"/>
      <c r="I10" s="3"/>
      <c r="J10" s="3"/>
    </row>
    <row r="11" spans="1:10" ht="16.5" customHeight="1">
      <c r="A11" s="29" t="s">
        <v>69</v>
      </c>
      <c r="B11" s="29"/>
      <c r="C11" s="29"/>
      <c r="D11" s="29"/>
      <c r="E11" s="3"/>
      <c r="F11" s="3"/>
      <c r="G11" s="3"/>
      <c r="H11" s="3"/>
      <c r="I11" s="3"/>
      <c r="J11" s="3"/>
    </row>
    <row r="12" spans="1:10" ht="16.5">
      <c r="A12" s="29" t="s">
        <v>67</v>
      </c>
      <c r="B12" s="29"/>
      <c r="C12" s="29"/>
      <c r="D12" s="29"/>
      <c r="E12" s="3"/>
      <c r="F12" s="3"/>
      <c r="G12" s="3"/>
      <c r="H12" s="3"/>
      <c r="I12" s="3"/>
      <c r="J12" s="3"/>
    </row>
    <row r="13" ht="7.5" customHeight="1" thickBot="1"/>
    <row r="14" spans="1:10" ht="49.5" customHeight="1">
      <c r="A14" s="10" t="s">
        <v>7</v>
      </c>
      <c r="B14" s="11" t="s">
        <v>8</v>
      </c>
      <c r="C14" s="11" t="s">
        <v>9</v>
      </c>
      <c r="D14" s="12" t="s">
        <v>10</v>
      </c>
      <c r="E14" s="7"/>
      <c r="F14" s="7"/>
      <c r="G14" s="7"/>
      <c r="H14" s="7"/>
      <c r="I14" s="7"/>
      <c r="J14" s="7"/>
    </row>
    <row r="15" spans="1:10" ht="22.5" customHeight="1">
      <c r="A15" s="13" t="s">
        <v>11</v>
      </c>
      <c r="B15" s="9"/>
      <c r="C15" s="8" t="s">
        <v>12</v>
      </c>
      <c r="D15" s="14">
        <f>ROUND(B15*5,2)</f>
        <v>0</v>
      </c>
      <c r="E15" s="7"/>
      <c r="F15" s="7"/>
      <c r="G15" s="7"/>
      <c r="H15" s="7"/>
      <c r="I15" s="7"/>
      <c r="J15" s="7"/>
    </row>
    <row r="16" spans="1:10" ht="22.5" customHeight="1">
      <c r="A16" s="13" t="s">
        <v>13</v>
      </c>
      <c r="B16" s="9"/>
      <c r="C16" s="8" t="s">
        <v>14</v>
      </c>
      <c r="D16" s="14">
        <f>ROUND(B16*4,2)</f>
        <v>0</v>
      </c>
      <c r="E16" s="7"/>
      <c r="F16" s="7"/>
      <c r="G16" s="7"/>
      <c r="H16" s="7"/>
      <c r="I16" s="7"/>
      <c r="J16" s="7"/>
    </row>
    <row r="17" spans="1:10" ht="22.5" customHeight="1">
      <c r="A17" s="13" t="s">
        <v>15</v>
      </c>
      <c r="B17" s="9"/>
      <c r="C17" s="8" t="s">
        <v>22</v>
      </c>
      <c r="D17" s="14">
        <f>ROUND(B17*3,2)</f>
        <v>0</v>
      </c>
      <c r="E17" s="7"/>
      <c r="F17" s="7"/>
      <c r="G17" s="7"/>
      <c r="H17" s="7"/>
      <c r="I17" s="7"/>
      <c r="J17" s="7"/>
    </row>
    <row r="18" spans="1:10" ht="22.5" customHeight="1">
      <c r="A18" s="13" t="s">
        <v>17</v>
      </c>
      <c r="B18" s="9"/>
      <c r="C18" s="8" t="s">
        <v>22</v>
      </c>
      <c r="D18" s="14">
        <f>ROUND(B18*3,2)</f>
        <v>0</v>
      </c>
      <c r="E18" s="7"/>
      <c r="F18" s="7"/>
      <c r="G18" s="7"/>
      <c r="H18" s="7"/>
      <c r="I18" s="7"/>
      <c r="J18" s="7"/>
    </row>
    <row r="19" spans="1:10" ht="22.5" customHeight="1">
      <c r="A19" s="13" t="s">
        <v>18</v>
      </c>
      <c r="B19" s="9"/>
      <c r="C19" s="8" t="s">
        <v>70</v>
      </c>
      <c r="D19" s="14">
        <f>ROUND(B19*8,2)</f>
        <v>0</v>
      </c>
      <c r="E19" s="7"/>
      <c r="F19" s="7"/>
      <c r="G19" s="7"/>
      <c r="H19" s="7"/>
      <c r="I19" s="7"/>
      <c r="J19" s="7"/>
    </row>
    <row r="20" spans="1:10" ht="22.5" customHeight="1">
      <c r="A20" s="13" t="s">
        <v>19</v>
      </c>
      <c r="B20" s="9"/>
      <c r="C20" s="8" t="s">
        <v>14</v>
      </c>
      <c r="D20" s="14">
        <f>ROUND(B20*4,2)</f>
        <v>0</v>
      </c>
      <c r="E20" s="7"/>
      <c r="F20" s="7"/>
      <c r="G20" s="7"/>
      <c r="H20" s="7"/>
      <c r="I20" s="7"/>
      <c r="J20" s="7"/>
    </row>
    <row r="21" spans="1:10" ht="22.5" customHeight="1">
      <c r="A21" s="13" t="s">
        <v>20</v>
      </c>
      <c r="B21" s="9"/>
      <c r="C21" s="8" t="s">
        <v>22</v>
      </c>
      <c r="D21" s="14">
        <f>ROUND(B21*3,2)</f>
        <v>0</v>
      </c>
      <c r="E21" s="7"/>
      <c r="F21" s="7"/>
      <c r="G21" s="7"/>
      <c r="H21" s="7"/>
      <c r="I21" s="7"/>
      <c r="J21" s="7"/>
    </row>
    <row r="22" spans="1:10" ht="22.5" customHeight="1">
      <c r="A22" s="13" t="s">
        <v>21</v>
      </c>
      <c r="B22" s="9"/>
      <c r="C22" s="8" t="s">
        <v>16</v>
      </c>
      <c r="D22" s="14">
        <f>ROUND(B22*2,2)</f>
        <v>0</v>
      </c>
      <c r="E22" s="7"/>
      <c r="F22" s="7"/>
      <c r="G22" s="7"/>
      <c r="H22" s="7"/>
      <c r="I22" s="7"/>
      <c r="J22" s="7"/>
    </row>
    <row r="23" spans="1:10" ht="22.5" customHeight="1">
      <c r="A23" s="13" t="s">
        <v>23</v>
      </c>
      <c r="B23" s="9"/>
      <c r="C23" s="8" t="s">
        <v>71</v>
      </c>
      <c r="D23" s="14">
        <f>ROUND(B23*6,2)</f>
        <v>0</v>
      </c>
      <c r="E23" s="7"/>
      <c r="F23" s="7"/>
      <c r="G23" s="7"/>
      <c r="H23" s="7"/>
      <c r="I23" s="7"/>
      <c r="J23" s="7"/>
    </row>
    <row r="24" spans="1:10" ht="22.5" customHeight="1">
      <c r="A24" s="13" t="s">
        <v>24</v>
      </c>
      <c r="B24" s="9"/>
      <c r="C24" s="8" t="s">
        <v>22</v>
      </c>
      <c r="D24" s="14">
        <f>ROUND(B24*3,2)</f>
        <v>0</v>
      </c>
      <c r="E24" s="7"/>
      <c r="F24" s="7"/>
      <c r="G24" s="7"/>
      <c r="H24" s="7"/>
      <c r="I24" s="7"/>
      <c r="J24" s="7"/>
    </row>
    <row r="25" spans="1:10" ht="22.5" customHeight="1">
      <c r="A25" s="13" t="s">
        <v>51</v>
      </c>
      <c r="B25" s="9"/>
      <c r="C25" s="8" t="s">
        <v>22</v>
      </c>
      <c r="D25" s="14">
        <f>ROUND(B25*3,2)</f>
        <v>0</v>
      </c>
      <c r="E25" s="7"/>
      <c r="F25" s="7"/>
      <c r="G25" s="7"/>
      <c r="H25" s="7"/>
      <c r="I25" s="7"/>
      <c r="J25" s="7"/>
    </row>
    <row r="26" spans="1:10" ht="22.5" customHeight="1">
      <c r="A26" s="13" t="s">
        <v>25</v>
      </c>
      <c r="B26" s="9"/>
      <c r="C26" s="8" t="s">
        <v>27</v>
      </c>
      <c r="D26" s="14">
        <f>ROUND(B26*40,2)</f>
        <v>0</v>
      </c>
      <c r="E26" s="7"/>
      <c r="F26" s="7"/>
      <c r="G26" s="7"/>
      <c r="H26" s="7"/>
      <c r="I26" s="7"/>
      <c r="J26" s="7"/>
    </row>
    <row r="27" spans="1:10" ht="22.5" customHeight="1">
      <c r="A27" s="13" t="s">
        <v>26</v>
      </c>
      <c r="B27" s="9"/>
      <c r="C27" s="8" t="s">
        <v>27</v>
      </c>
      <c r="D27" s="14">
        <f>ROUND(B27*40,2)</f>
        <v>0</v>
      </c>
      <c r="E27" s="7"/>
      <c r="F27" s="7"/>
      <c r="G27" s="7"/>
      <c r="H27" s="7"/>
      <c r="I27" s="7"/>
      <c r="J27" s="7"/>
    </row>
    <row r="28" spans="1:10" ht="22.5" customHeight="1">
      <c r="A28" s="13" t="s">
        <v>28</v>
      </c>
      <c r="B28" s="9"/>
      <c r="C28" s="8" t="s">
        <v>29</v>
      </c>
      <c r="D28" s="14">
        <f>ROUND(B28*80,2)</f>
        <v>0</v>
      </c>
      <c r="E28" s="7"/>
      <c r="F28" s="7"/>
      <c r="G28" s="7"/>
      <c r="H28" s="7"/>
      <c r="I28" s="7"/>
      <c r="J28" s="7"/>
    </row>
    <row r="29" spans="1:10" ht="22.5" customHeight="1">
      <c r="A29" s="13" t="s">
        <v>30</v>
      </c>
      <c r="B29" s="9"/>
      <c r="C29" s="8" t="s">
        <v>27</v>
      </c>
      <c r="D29" s="14">
        <f>ROUND(B29*40,2)</f>
        <v>0</v>
      </c>
      <c r="E29" s="7"/>
      <c r="F29" s="7"/>
      <c r="G29" s="7"/>
      <c r="H29" s="7"/>
      <c r="I29" s="7"/>
      <c r="J29" s="7"/>
    </row>
    <row r="30" spans="1:10" ht="22.5" customHeight="1">
      <c r="A30" s="13" t="s">
        <v>31</v>
      </c>
      <c r="B30" s="9"/>
      <c r="C30" s="8" t="s">
        <v>27</v>
      </c>
      <c r="D30" s="14">
        <f>ROUND(B30*40,2)</f>
        <v>0</v>
      </c>
      <c r="E30" s="7"/>
      <c r="F30" s="7"/>
      <c r="G30" s="7"/>
      <c r="H30" s="7"/>
      <c r="I30" s="7"/>
      <c r="J30" s="7"/>
    </row>
    <row r="31" spans="1:10" ht="22.5" customHeight="1">
      <c r="A31" s="13" t="s">
        <v>32</v>
      </c>
      <c r="B31" s="9"/>
      <c r="C31" s="8" t="s">
        <v>29</v>
      </c>
      <c r="D31" s="14">
        <f>ROUND(B31*80,2)</f>
        <v>0</v>
      </c>
      <c r="E31" s="7"/>
      <c r="F31" s="7"/>
      <c r="G31" s="7"/>
      <c r="H31" s="7"/>
      <c r="I31" s="7"/>
      <c r="J31" s="7"/>
    </row>
    <row r="32" spans="1:10" ht="22.5" customHeight="1">
      <c r="A32" s="13" t="s">
        <v>33</v>
      </c>
      <c r="B32" s="9"/>
      <c r="C32" s="8" t="s">
        <v>34</v>
      </c>
      <c r="D32" s="14">
        <f>ROUND(B32*20,2)</f>
        <v>0</v>
      </c>
      <c r="E32" s="7"/>
      <c r="F32" s="7"/>
      <c r="G32" s="7"/>
      <c r="H32" s="7"/>
      <c r="I32" s="7"/>
      <c r="J32" s="7"/>
    </row>
    <row r="33" spans="1:10" ht="22.5" customHeight="1">
      <c r="A33" s="13" t="s">
        <v>35</v>
      </c>
      <c r="B33" s="9"/>
      <c r="C33" s="8" t="s">
        <v>27</v>
      </c>
      <c r="D33" s="14">
        <f>ROUND(B33*40,2)</f>
        <v>0</v>
      </c>
      <c r="E33" s="7"/>
      <c r="F33" s="7"/>
      <c r="G33" s="7"/>
      <c r="H33" s="7"/>
      <c r="I33" s="7"/>
      <c r="J33" s="7"/>
    </row>
    <row r="34" spans="1:10" ht="22.5" customHeight="1">
      <c r="A34" s="13" t="s">
        <v>36</v>
      </c>
      <c r="B34" s="9"/>
      <c r="C34" s="8" t="s">
        <v>27</v>
      </c>
      <c r="D34" s="14">
        <f>ROUND(B34*40,2)</f>
        <v>0</v>
      </c>
      <c r="E34" s="7"/>
      <c r="F34" s="7"/>
      <c r="G34" s="7"/>
      <c r="H34" s="7"/>
      <c r="I34" s="7"/>
      <c r="J34" s="7"/>
    </row>
    <row r="35" spans="1:10" ht="22.5" customHeight="1">
      <c r="A35" s="13" t="s">
        <v>37</v>
      </c>
      <c r="B35" s="9"/>
      <c r="C35" s="8" t="s">
        <v>59</v>
      </c>
      <c r="D35" s="14">
        <f>ROUND(B35*100,2)</f>
        <v>0</v>
      </c>
      <c r="E35" s="7"/>
      <c r="F35" s="7"/>
      <c r="G35" s="7"/>
      <c r="H35" s="7"/>
      <c r="I35" s="7"/>
      <c r="J35" s="7"/>
    </row>
    <row r="36" spans="1:10" ht="22.5" customHeight="1">
      <c r="A36" s="13" t="s">
        <v>40</v>
      </c>
      <c r="B36" s="9"/>
      <c r="C36" s="8" t="s">
        <v>39</v>
      </c>
      <c r="D36" s="14">
        <f>ROUND(B36*6,2)</f>
        <v>0</v>
      </c>
      <c r="E36" s="7"/>
      <c r="F36" s="7"/>
      <c r="G36" s="7"/>
      <c r="H36" s="7"/>
      <c r="I36" s="7"/>
      <c r="J36" s="7"/>
    </row>
    <row r="37" spans="1:10" ht="22.5" customHeight="1">
      <c r="A37" s="13" t="s">
        <v>41</v>
      </c>
      <c r="B37" s="9"/>
      <c r="C37" s="8" t="s">
        <v>42</v>
      </c>
      <c r="D37" s="14">
        <f>ROUND(B37*100000,2)</f>
        <v>0</v>
      </c>
      <c r="E37" s="7"/>
      <c r="F37" s="7"/>
      <c r="G37" s="7"/>
      <c r="H37" s="7"/>
      <c r="I37" s="7"/>
      <c r="J37" s="7"/>
    </row>
    <row r="38" spans="1:10" ht="22.5" customHeight="1">
      <c r="A38" s="13" t="s">
        <v>43</v>
      </c>
      <c r="B38" s="9"/>
      <c r="C38" s="8" t="s">
        <v>42</v>
      </c>
      <c r="D38" s="14">
        <f>ROUND(B38*100000,2)</f>
        <v>0</v>
      </c>
      <c r="E38" s="7"/>
      <c r="F38" s="7"/>
      <c r="G38" s="7"/>
      <c r="H38" s="7"/>
      <c r="I38" s="7"/>
      <c r="J38" s="7"/>
    </row>
    <row r="39" spans="1:10" ht="33" customHeight="1">
      <c r="A39" s="19" t="s">
        <v>45</v>
      </c>
      <c r="B39" s="20"/>
      <c r="C39" s="21" t="s">
        <v>76</v>
      </c>
      <c r="D39" s="22">
        <f>ROUND(B39*380*6,2)</f>
        <v>0</v>
      </c>
      <c r="E39" s="7"/>
      <c r="F39" s="7"/>
      <c r="G39" s="7"/>
      <c r="H39" s="7"/>
      <c r="I39" s="7"/>
      <c r="J39" s="7"/>
    </row>
    <row r="40" spans="1:10" ht="22.5" customHeight="1">
      <c r="A40" s="19" t="s">
        <v>52</v>
      </c>
      <c r="B40" s="20"/>
      <c r="C40" s="21" t="s">
        <v>53</v>
      </c>
      <c r="D40" s="22">
        <f>ROUND(B40*26,2)</f>
        <v>0</v>
      </c>
      <c r="E40" s="7"/>
      <c r="F40" s="7"/>
      <c r="G40" s="7"/>
      <c r="H40" s="7"/>
      <c r="I40" s="7"/>
      <c r="J40" s="7"/>
    </row>
    <row r="41" spans="1:10" ht="22.5" customHeight="1">
      <c r="A41" s="19" t="s">
        <v>46</v>
      </c>
      <c r="B41" s="20"/>
      <c r="C41" s="21" t="s">
        <v>47</v>
      </c>
      <c r="D41" s="22">
        <f>ROUND(B41*5000,2)</f>
        <v>0</v>
      </c>
      <c r="E41" s="7"/>
      <c r="F41" s="7"/>
      <c r="G41" s="7"/>
      <c r="H41" s="7"/>
      <c r="I41" s="7"/>
      <c r="J41" s="7"/>
    </row>
    <row r="42" spans="1:10" ht="22.5" customHeight="1">
      <c r="A42" s="19" t="s">
        <v>48</v>
      </c>
      <c r="B42" s="20"/>
      <c r="C42" s="21" t="s">
        <v>57</v>
      </c>
      <c r="D42" s="22">
        <f>ROUND(B42*10000,2)</f>
        <v>0</v>
      </c>
      <c r="E42" s="7"/>
      <c r="F42" s="7"/>
      <c r="G42" s="7"/>
      <c r="H42" s="7"/>
      <c r="I42" s="7"/>
      <c r="J42" s="7"/>
    </row>
    <row r="43" spans="1:10" ht="22.5" customHeight="1">
      <c r="A43" s="19" t="s">
        <v>65</v>
      </c>
      <c r="B43" s="20"/>
      <c r="C43" s="23" t="s">
        <v>66</v>
      </c>
      <c r="D43" s="24">
        <f>ROUND(B43*15,2)</f>
        <v>0</v>
      </c>
      <c r="E43" s="7"/>
      <c r="F43" s="7"/>
      <c r="G43" s="7"/>
      <c r="H43" s="7"/>
      <c r="I43" s="7"/>
      <c r="J43" s="7"/>
    </row>
    <row r="44" spans="1:10" ht="28.5" customHeight="1">
      <c r="A44" s="34" t="s">
        <v>49</v>
      </c>
      <c r="B44" s="35"/>
      <c r="C44" s="35"/>
      <c r="D44" s="15">
        <f>SUM(D15:D43)</f>
        <v>0</v>
      </c>
      <c r="E44" s="7"/>
      <c r="F44" s="7"/>
      <c r="G44" s="7"/>
      <c r="H44" s="7"/>
      <c r="I44" s="7"/>
      <c r="J44" s="7"/>
    </row>
    <row r="45" spans="1:10" ht="28.5" customHeight="1">
      <c r="A45" s="34" t="s">
        <v>54</v>
      </c>
      <c r="B45" s="35"/>
      <c r="C45" s="35"/>
      <c r="D45" s="15">
        <f>D44*8%</f>
        <v>0</v>
      </c>
      <c r="E45" s="7"/>
      <c r="F45" s="7"/>
      <c r="G45" s="7"/>
      <c r="H45" s="7"/>
      <c r="I45" s="7"/>
      <c r="J45" s="7"/>
    </row>
    <row r="46" spans="1:10" ht="28.5" customHeight="1">
      <c r="A46" s="34" t="s">
        <v>50</v>
      </c>
      <c r="B46" s="35"/>
      <c r="C46" s="35"/>
      <c r="D46" s="15">
        <f>SUM(D44+D45)</f>
        <v>0</v>
      </c>
      <c r="E46" s="7"/>
      <c r="F46" s="7"/>
      <c r="G46" s="7"/>
      <c r="H46" s="7"/>
      <c r="I46" s="7"/>
      <c r="J46" s="7"/>
    </row>
    <row r="47" spans="1:10" ht="28.5" customHeight="1" thickBot="1">
      <c r="A47" s="31" t="s">
        <v>55</v>
      </c>
      <c r="B47" s="32"/>
      <c r="C47" s="32"/>
      <c r="D47" s="33"/>
      <c r="E47" s="7"/>
      <c r="F47" s="7"/>
      <c r="G47" s="7"/>
      <c r="H47" s="7"/>
      <c r="I47" s="7"/>
      <c r="J47" s="7"/>
    </row>
    <row r="48" spans="1:4" ht="16.5" customHeight="1">
      <c r="A48" s="25"/>
      <c r="B48" s="25"/>
      <c r="C48" s="25"/>
      <c r="D48" s="25"/>
    </row>
    <row r="49" spans="1:4" ht="38.25" customHeight="1">
      <c r="A49" s="30" t="s">
        <v>82</v>
      </c>
      <c r="B49" s="30"/>
      <c r="C49" s="30"/>
      <c r="D49" s="30"/>
    </row>
  </sheetData>
  <sheetProtection selectLockedCells="1" selectUnlockedCells="1"/>
  <mergeCells count="10">
    <mergeCell ref="A1:D1"/>
    <mergeCell ref="A10:D10"/>
    <mergeCell ref="A11:D11"/>
    <mergeCell ref="A9:D9"/>
    <mergeCell ref="A49:D49"/>
    <mergeCell ref="A47:D47"/>
    <mergeCell ref="A12:D12"/>
    <mergeCell ref="A44:C44"/>
    <mergeCell ref="A45:C45"/>
    <mergeCell ref="A46:C4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43">
      <selection activeCell="D40" sqref="D40"/>
    </sheetView>
  </sheetViews>
  <sheetFormatPr defaultColWidth="9.00390625" defaultRowHeight="16.5" customHeight="1"/>
  <cols>
    <col min="1" max="1" width="14.25390625" style="1" customWidth="1"/>
    <col min="2" max="2" width="28.625" style="1" customWidth="1"/>
    <col min="3" max="3" width="14.25390625" style="1" customWidth="1"/>
    <col min="4" max="4" width="28.625" style="1" customWidth="1"/>
    <col min="5" max="16384" width="9.125" style="1" customWidth="1"/>
  </cols>
  <sheetData>
    <row r="1" spans="1:4" ht="16.5" customHeight="1">
      <c r="A1" s="26" t="s">
        <v>84</v>
      </c>
      <c r="B1" s="26"/>
      <c r="C1" s="26"/>
      <c r="D1" s="26"/>
    </row>
    <row r="2" spans="1:4" ht="7.5" customHeight="1">
      <c r="A2" s="2"/>
      <c r="B2" s="3"/>
      <c r="C2" s="3"/>
      <c r="D2" s="3"/>
    </row>
    <row r="3" spans="1:10" ht="16.5" customHeight="1">
      <c r="A3" s="4" t="s">
        <v>0</v>
      </c>
      <c r="B3" s="5"/>
      <c r="C3" s="5"/>
      <c r="D3" s="5"/>
      <c r="E3" s="3"/>
      <c r="F3" s="3"/>
      <c r="G3" s="3"/>
      <c r="H3" s="3"/>
      <c r="I3" s="3"/>
      <c r="J3" s="3"/>
    </row>
    <row r="4" spans="1:10" ht="16.5" customHeight="1">
      <c r="A4" s="4" t="s">
        <v>1</v>
      </c>
      <c r="B4" s="5"/>
      <c r="C4" s="5"/>
      <c r="D4" s="5"/>
      <c r="E4" s="3"/>
      <c r="F4" s="3"/>
      <c r="G4" s="3"/>
      <c r="H4" s="3"/>
      <c r="I4" s="3"/>
      <c r="J4" s="3"/>
    </row>
    <row r="5" spans="1:10" ht="16.5" customHeight="1">
      <c r="A5" s="4" t="s">
        <v>2</v>
      </c>
      <c r="B5" s="5"/>
      <c r="C5" s="5"/>
      <c r="D5" s="5"/>
      <c r="E5" s="3"/>
      <c r="F5" s="3"/>
      <c r="G5" s="3"/>
      <c r="H5" s="3"/>
      <c r="I5" s="3"/>
      <c r="J5" s="3"/>
    </row>
    <row r="6" spans="1:10" ht="16.5" customHeight="1">
      <c r="A6" s="4" t="s">
        <v>3</v>
      </c>
      <c r="B6" s="5"/>
      <c r="C6" s="5"/>
      <c r="D6" s="5"/>
      <c r="E6" s="3"/>
      <c r="F6" s="3"/>
      <c r="G6" s="3"/>
      <c r="H6" s="3"/>
      <c r="I6" s="3"/>
      <c r="J6" s="3"/>
    </row>
    <row r="7" spans="1:10" ht="16.5" customHeight="1">
      <c r="A7" s="4" t="s">
        <v>4</v>
      </c>
      <c r="B7" s="5"/>
      <c r="C7" s="5"/>
      <c r="D7" s="5"/>
      <c r="E7" s="3"/>
      <c r="F7" s="3"/>
      <c r="G7" s="3"/>
      <c r="H7" s="3"/>
      <c r="I7" s="3"/>
      <c r="J7" s="3"/>
    </row>
    <row r="8" spans="1:10" ht="7.5" customHeight="1">
      <c r="A8" s="6"/>
      <c r="B8" s="5"/>
      <c r="C8" s="5"/>
      <c r="D8" s="5"/>
      <c r="E8" s="3"/>
      <c r="F8" s="3"/>
      <c r="G8" s="3"/>
      <c r="H8" s="3"/>
      <c r="I8" s="3"/>
      <c r="J8" s="3"/>
    </row>
    <row r="9" spans="1:10" ht="16.5" customHeight="1">
      <c r="A9" s="27" t="s">
        <v>5</v>
      </c>
      <c r="B9" s="27"/>
      <c r="C9" s="27"/>
      <c r="D9" s="27"/>
      <c r="E9" s="3"/>
      <c r="F9" s="3"/>
      <c r="G9" s="3"/>
      <c r="H9" s="3"/>
      <c r="I9" s="3"/>
      <c r="J9" s="3"/>
    </row>
    <row r="10" spans="1:10" ht="16.5">
      <c r="A10" s="28" t="s">
        <v>6</v>
      </c>
      <c r="B10" s="28"/>
      <c r="C10" s="28"/>
      <c r="D10" s="28"/>
      <c r="E10" s="3"/>
      <c r="F10" s="3"/>
      <c r="G10" s="3"/>
      <c r="H10" s="3"/>
      <c r="I10" s="3"/>
      <c r="J10" s="3"/>
    </row>
    <row r="11" spans="1:10" ht="16.5" customHeight="1">
      <c r="A11" s="29" t="s">
        <v>69</v>
      </c>
      <c r="B11" s="29"/>
      <c r="C11" s="29"/>
      <c r="D11" s="29"/>
      <c r="E11" s="3"/>
      <c r="F11" s="3"/>
      <c r="G11" s="3"/>
      <c r="H11" s="3"/>
      <c r="I11" s="3"/>
      <c r="J11" s="3"/>
    </row>
    <row r="12" spans="1:10" ht="16.5">
      <c r="A12" s="29" t="s">
        <v>62</v>
      </c>
      <c r="B12" s="29"/>
      <c r="C12" s="29"/>
      <c r="D12" s="29"/>
      <c r="E12" s="3"/>
      <c r="F12" s="3"/>
      <c r="G12" s="3"/>
      <c r="H12" s="3"/>
      <c r="I12" s="3"/>
      <c r="J12" s="3"/>
    </row>
    <row r="13" ht="7.5" customHeight="1" thickBot="1"/>
    <row r="14" spans="1:10" ht="49.5" customHeight="1">
      <c r="A14" s="10" t="s">
        <v>7</v>
      </c>
      <c r="B14" s="11" t="s">
        <v>8</v>
      </c>
      <c r="C14" s="11" t="s">
        <v>9</v>
      </c>
      <c r="D14" s="12" t="s">
        <v>10</v>
      </c>
      <c r="E14" s="7"/>
      <c r="F14" s="7"/>
      <c r="G14" s="7"/>
      <c r="H14" s="7"/>
      <c r="I14" s="7"/>
      <c r="J14" s="7"/>
    </row>
    <row r="15" spans="1:10" ht="22.5" customHeight="1">
      <c r="A15" s="13" t="s">
        <v>11</v>
      </c>
      <c r="B15" s="9"/>
      <c r="C15" s="8" t="s">
        <v>12</v>
      </c>
      <c r="D15" s="14">
        <f>ROUND(B15*5,2)</f>
        <v>0</v>
      </c>
      <c r="E15" s="7"/>
      <c r="F15" s="7"/>
      <c r="G15" s="7"/>
      <c r="H15" s="7"/>
      <c r="I15" s="7"/>
      <c r="J15" s="7"/>
    </row>
    <row r="16" spans="1:10" ht="22.5" customHeight="1">
      <c r="A16" s="13" t="s">
        <v>13</v>
      </c>
      <c r="B16" s="9"/>
      <c r="C16" s="8" t="s">
        <v>14</v>
      </c>
      <c r="D16" s="14">
        <f>ROUND(B16*4,2)</f>
        <v>0</v>
      </c>
      <c r="E16" s="7"/>
      <c r="F16" s="7"/>
      <c r="G16" s="7"/>
      <c r="H16" s="7"/>
      <c r="I16" s="7"/>
      <c r="J16" s="7"/>
    </row>
    <row r="17" spans="1:10" ht="22.5" customHeight="1">
      <c r="A17" s="13" t="s">
        <v>15</v>
      </c>
      <c r="B17" s="9"/>
      <c r="C17" s="8" t="s">
        <v>22</v>
      </c>
      <c r="D17" s="14">
        <f>ROUND(B17*3,2)</f>
        <v>0</v>
      </c>
      <c r="E17" s="7"/>
      <c r="F17" s="7"/>
      <c r="G17" s="7"/>
      <c r="H17" s="7"/>
      <c r="I17" s="7"/>
      <c r="J17" s="7"/>
    </row>
    <row r="18" spans="1:10" ht="22.5" customHeight="1">
      <c r="A18" s="13" t="s">
        <v>17</v>
      </c>
      <c r="B18" s="9"/>
      <c r="C18" s="8" t="s">
        <v>22</v>
      </c>
      <c r="D18" s="14">
        <f>ROUND(B18*3,2)</f>
        <v>0</v>
      </c>
      <c r="E18" s="7"/>
      <c r="F18" s="7"/>
      <c r="G18" s="7"/>
      <c r="H18" s="7"/>
      <c r="I18" s="7"/>
      <c r="J18" s="7"/>
    </row>
    <row r="19" spans="1:10" ht="22.5" customHeight="1">
      <c r="A19" s="13" t="s">
        <v>18</v>
      </c>
      <c r="B19" s="9"/>
      <c r="C19" s="8" t="s">
        <v>70</v>
      </c>
      <c r="D19" s="14">
        <f>ROUND(B19*8,2)</f>
        <v>0</v>
      </c>
      <c r="E19" s="7"/>
      <c r="F19" s="7"/>
      <c r="G19" s="7"/>
      <c r="H19" s="7"/>
      <c r="I19" s="7"/>
      <c r="J19" s="7"/>
    </row>
    <row r="20" spans="1:10" ht="22.5" customHeight="1">
      <c r="A20" s="13" t="s">
        <v>19</v>
      </c>
      <c r="B20" s="9"/>
      <c r="C20" s="8" t="s">
        <v>14</v>
      </c>
      <c r="D20" s="14">
        <f>ROUND(B20*4,2)</f>
        <v>0</v>
      </c>
      <c r="E20" s="7"/>
      <c r="F20" s="7"/>
      <c r="G20" s="7"/>
      <c r="H20" s="7"/>
      <c r="I20" s="7"/>
      <c r="J20" s="7"/>
    </row>
    <row r="21" spans="1:10" ht="22.5" customHeight="1">
      <c r="A21" s="13" t="s">
        <v>20</v>
      </c>
      <c r="B21" s="9"/>
      <c r="C21" s="8" t="s">
        <v>22</v>
      </c>
      <c r="D21" s="14">
        <f>ROUND(B21*3,2)</f>
        <v>0</v>
      </c>
      <c r="E21" s="7"/>
      <c r="F21" s="7"/>
      <c r="G21" s="7"/>
      <c r="H21" s="7"/>
      <c r="I21" s="7"/>
      <c r="J21" s="7"/>
    </row>
    <row r="22" spans="1:10" ht="22.5" customHeight="1">
      <c r="A22" s="13" t="s">
        <v>21</v>
      </c>
      <c r="B22" s="9"/>
      <c r="C22" s="8" t="s">
        <v>16</v>
      </c>
      <c r="D22" s="14">
        <f>ROUND(B22*2,2)</f>
        <v>0</v>
      </c>
      <c r="E22" s="7"/>
      <c r="F22" s="7"/>
      <c r="G22" s="7"/>
      <c r="H22" s="7"/>
      <c r="I22" s="7"/>
      <c r="J22" s="7"/>
    </row>
    <row r="23" spans="1:10" ht="22.5" customHeight="1">
      <c r="A23" s="13" t="s">
        <v>23</v>
      </c>
      <c r="B23" s="9"/>
      <c r="C23" s="8" t="s">
        <v>71</v>
      </c>
      <c r="D23" s="14">
        <f>ROUND(B23*6,2)</f>
        <v>0</v>
      </c>
      <c r="E23" s="7"/>
      <c r="F23" s="7"/>
      <c r="G23" s="7"/>
      <c r="H23" s="7"/>
      <c r="I23" s="7"/>
      <c r="J23" s="7"/>
    </row>
    <row r="24" spans="1:10" ht="22.5" customHeight="1">
      <c r="A24" s="13" t="s">
        <v>24</v>
      </c>
      <c r="B24" s="9"/>
      <c r="C24" s="8" t="s">
        <v>22</v>
      </c>
      <c r="D24" s="14">
        <f>ROUND(B24*3,2)</f>
        <v>0</v>
      </c>
      <c r="E24" s="7"/>
      <c r="F24" s="7"/>
      <c r="G24" s="7"/>
      <c r="H24" s="7"/>
      <c r="I24" s="7"/>
      <c r="J24" s="7"/>
    </row>
    <row r="25" spans="1:10" ht="22.5" customHeight="1">
      <c r="A25" s="13" t="s">
        <v>51</v>
      </c>
      <c r="B25" s="9"/>
      <c r="C25" s="8" t="s">
        <v>22</v>
      </c>
      <c r="D25" s="14">
        <f>ROUND(B25*3,2)</f>
        <v>0</v>
      </c>
      <c r="E25" s="7"/>
      <c r="F25" s="7"/>
      <c r="G25" s="7"/>
      <c r="H25" s="7"/>
      <c r="I25" s="7"/>
      <c r="J25" s="7"/>
    </row>
    <row r="26" spans="1:10" ht="22.5" customHeight="1">
      <c r="A26" s="13" t="s">
        <v>25</v>
      </c>
      <c r="B26" s="9"/>
      <c r="C26" s="8" t="s">
        <v>27</v>
      </c>
      <c r="D26" s="14">
        <f>ROUND(B26*40,2)</f>
        <v>0</v>
      </c>
      <c r="E26" s="7"/>
      <c r="F26" s="7"/>
      <c r="G26" s="7"/>
      <c r="H26" s="7"/>
      <c r="I26" s="7"/>
      <c r="J26" s="7"/>
    </row>
    <row r="27" spans="1:10" ht="22.5" customHeight="1">
      <c r="A27" s="13" t="s">
        <v>26</v>
      </c>
      <c r="B27" s="9"/>
      <c r="C27" s="8" t="s">
        <v>27</v>
      </c>
      <c r="D27" s="14">
        <f>ROUND(B27*40,2)</f>
        <v>0</v>
      </c>
      <c r="E27" s="7"/>
      <c r="F27" s="7"/>
      <c r="G27" s="7"/>
      <c r="H27" s="7"/>
      <c r="I27" s="7"/>
      <c r="J27" s="7"/>
    </row>
    <row r="28" spans="1:10" ht="22.5" customHeight="1">
      <c r="A28" s="13" t="s">
        <v>28</v>
      </c>
      <c r="B28" s="9"/>
      <c r="C28" s="8" t="s">
        <v>29</v>
      </c>
      <c r="D28" s="14">
        <f>ROUND(B28*80,2)</f>
        <v>0</v>
      </c>
      <c r="E28" s="7"/>
      <c r="F28" s="7"/>
      <c r="G28" s="7"/>
      <c r="H28" s="7"/>
      <c r="I28" s="7"/>
      <c r="J28" s="7"/>
    </row>
    <row r="29" spans="1:10" ht="22.5" customHeight="1">
      <c r="A29" s="13" t="s">
        <v>30</v>
      </c>
      <c r="B29" s="9"/>
      <c r="C29" s="8" t="s">
        <v>27</v>
      </c>
      <c r="D29" s="14">
        <f>ROUND(B29*40,2)</f>
        <v>0</v>
      </c>
      <c r="E29" s="7"/>
      <c r="F29" s="7"/>
      <c r="G29" s="7"/>
      <c r="H29" s="7"/>
      <c r="I29" s="7"/>
      <c r="J29" s="7"/>
    </row>
    <row r="30" spans="1:10" ht="22.5" customHeight="1">
      <c r="A30" s="13" t="s">
        <v>31</v>
      </c>
      <c r="B30" s="9"/>
      <c r="C30" s="8" t="s">
        <v>27</v>
      </c>
      <c r="D30" s="14">
        <f>ROUND(B30*40,2)</f>
        <v>0</v>
      </c>
      <c r="E30" s="7"/>
      <c r="F30" s="7"/>
      <c r="G30" s="7"/>
      <c r="H30" s="7"/>
      <c r="I30" s="7"/>
      <c r="J30" s="7"/>
    </row>
    <row r="31" spans="1:10" ht="22.5" customHeight="1">
      <c r="A31" s="13" t="s">
        <v>32</v>
      </c>
      <c r="B31" s="9"/>
      <c r="C31" s="8" t="s">
        <v>29</v>
      </c>
      <c r="D31" s="14">
        <f>ROUND(B31*80,2)</f>
        <v>0</v>
      </c>
      <c r="E31" s="7"/>
      <c r="F31" s="7"/>
      <c r="G31" s="7"/>
      <c r="H31" s="7"/>
      <c r="I31" s="7"/>
      <c r="J31" s="7"/>
    </row>
    <row r="32" spans="1:10" ht="22.5" customHeight="1">
      <c r="A32" s="13" t="s">
        <v>33</v>
      </c>
      <c r="B32" s="9"/>
      <c r="C32" s="8" t="s">
        <v>34</v>
      </c>
      <c r="D32" s="14">
        <f>ROUND(B32*20,2)</f>
        <v>0</v>
      </c>
      <c r="E32" s="7"/>
      <c r="F32" s="7"/>
      <c r="G32" s="7"/>
      <c r="H32" s="7"/>
      <c r="I32" s="7"/>
      <c r="J32" s="7"/>
    </row>
    <row r="33" spans="1:10" ht="22.5" customHeight="1">
      <c r="A33" s="13" t="s">
        <v>35</v>
      </c>
      <c r="B33" s="9"/>
      <c r="C33" s="8" t="s">
        <v>27</v>
      </c>
      <c r="D33" s="14">
        <f>ROUND(B33*40,2)</f>
        <v>0</v>
      </c>
      <c r="E33" s="7"/>
      <c r="F33" s="7"/>
      <c r="G33" s="7"/>
      <c r="H33" s="7"/>
      <c r="I33" s="7"/>
      <c r="J33" s="7"/>
    </row>
    <row r="34" spans="1:10" ht="22.5" customHeight="1">
      <c r="A34" s="13" t="s">
        <v>36</v>
      </c>
      <c r="B34" s="9"/>
      <c r="C34" s="8" t="s">
        <v>27</v>
      </c>
      <c r="D34" s="14">
        <f>ROUND(B34*40,2)</f>
        <v>0</v>
      </c>
      <c r="E34" s="7"/>
      <c r="F34" s="7"/>
      <c r="G34" s="7"/>
      <c r="H34" s="7"/>
      <c r="I34" s="7"/>
      <c r="J34" s="7"/>
    </row>
    <row r="35" spans="1:10" ht="22.5" customHeight="1">
      <c r="A35" s="13" t="s">
        <v>37</v>
      </c>
      <c r="B35" s="9"/>
      <c r="C35" s="8" t="s">
        <v>59</v>
      </c>
      <c r="D35" s="14">
        <f>ROUND(B35*100,2)</f>
        <v>0</v>
      </c>
      <c r="E35" s="7"/>
      <c r="F35" s="7"/>
      <c r="G35" s="7"/>
      <c r="H35" s="7"/>
      <c r="I35" s="7"/>
      <c r="J35" s="7"/>
    </row>
    <row r="36" spans="1:10" ht="22.5" customHeight="1">
      <c r="A36" s="13" t="s">
        <v>38</v>
      </c>
      <c r="B36" s="9"/>
      <c r="C36" s="8" t="s">
        <v>39</v>
      </c>
      <c r="D36" s="14">
        <f>ROUND(B36*6,2)</f>
        <v>0</v>
      </c>
      <c r="E36" s="7"/>
      <c r="F36" s="7"/>
      <c r="G36" s="7"/>
      <c r="H36" s="7"/>
      <c r="I36" s="7"/>
      <c r="J36" s="7"/>
    </row>
    <row r="37" spans="1:10" ht="22.5" customHeight="1">
      <c r="A37" s="13" t="s">
        <v>40</v>
      </c>
      <c r="B37" s="9"/>
      <c r="C37" s="8" t="s">
        <v>39</v>
      </c>
      <c r="D37" s="14">
        <f>ROUND(B37*6,2)</f>
        <v>0</v>
      </c>
      <c r="E37" s="7"/>
      <c r="F37" s="7"/>
      <c r="G37" s="7"/>
      <c r="H37" s="7"/>
      <c r="I37" s="7"/>
      <c r="J37" s="7"/>
    </row>
    <row r="38" spans="1:10" ht="22.5" customHeight="1">
      <c r="A38" s="13" t="s">
        <v>41</v>
      </c>
      <c r="B38" s="9"/>
      <c r="C38" s="8" t="s">
        <v>42</v>
      </c>
      <c r="D38" s="14">
        <f>ROUND(B38*100000,2)</f>
        <v>0</v>
      </c>
      <c r="E38" s="7"/>
      <c r="F38" s="7"/>
      <c r="G38" s="7"/>
      <c r="H38" s="7"/>
      <c r="I38" s="7"/>
      <c r="J38" s="7"/>
    </row>
    <row r="39" spans="1:10" ht="22.5" customHeight="1">
      <c r="A39" s="13" t="s">
        <v>43</v>
      </c>
      <c r="B39" s="9"/>
      <c r="C39" s="8" t="s">
        <v>42</v>
      </c>
      <c r="D39" s="14">
        <f>ROUND(B39*100000,2)</f>
        <v>0</v>
      </c>
      <c r="E39" s="7"/>
      <c r="F39" s="7"/>
      <c r="G39" s="7"/>
      <c r="H39" s="7"/>
      <c r="I39" s="7"/>
      <c r="J39" s="7"/>
    </row>
    <row r="40" spans="1:10" ht="33" customHeight="1">
      <c r="A40" s="19" t="s">
        <v>45</v>
      </c>
      <c r="B40" s="20"/>
      <c r="C40" s="21" t="s">
        <v>68</v>
      </c>
      <c r="D40" s="22">
        <f>ROUND(B40*858*6,2)</f>
        <v>0</v>
      </c>
      <c r="E40" s="7"/>
      <c r="F40" s="7"/>
      <c r="G40" s="7"/>
      <c r="H40" s="7"/>
      <c r="I40" s="7"/>
      <c r="J40" s="7"/>
    </row>
    <row r="41" spans="1:10" ht="22.5" customHeight="1">
      <c r="A41" s="19" t="s">
        <v>52</v>
      </c>
      <c r="B41" s="20"/>
      <c r="C41" s="21" t="s">
        <v>53</v>
      </c>
      <c r="D41" s="22">
        <f>ROUND(B41*26,2)</f>
        <v>0</v>
      </c>
      <c r="E41" s="7"/>
      <c r="F41" s="7"/>
      <c r="G41" s="7"/>
      <c r="H41" s="7"/>
      <c r="I41" s="7"/>
      <c r="J41" s="7"/>
    </row>
    <row r="42" spans="1:10" ht="22.5" customHeight="1">
      <c r="A42" s="19" t="s">
        <v>46</v>
      </c>
      <c r="B42" s="20"/>
      <c r="C42" s="21" t="s">
        <v>47</v>
      </c>
      <c r="D42" s="22">
        <f>ROUND(B42*5000,2)</f>
        <v>0</v>
      </c>
      <c r="E42" s="7"/>
      <c r="F42" s="7"/>
      <c r="G42" s="7"/>
      <c r="H42" s="7"/>
      <c r="I42" s="7"/>
      <c r="J42" s="7"/>
    </row>
    <row r="43" spans="1:10" ht="22.5" customHeight="1">
      <c r="A43" s="19" t="s">
        <v>48</v>
      </c>
      <c r="B43" s="20"/>
      <c r="C43" s="21" t="s">
        <v>57</v>
      </c>
      <c r="D43" s="22">
        <f>ROUND(B43*10000,2)</f>
        <v>0</v>
      </c>
      <c r="E43" s="7"/>
      <c r="F43" s="7"/>
      <c r="G43" s="7"/>
      <c r="H43" s="7"/>
      <c r="I43" s="7"/>
      <c r="J43" s="7"/>
    </row>
    <row r="44" spans="1:10" ht="22.5" customHeight="1">
      <c r="A44" s="19" t="s">
        <v>65</v>
      </c>
      <c r="B44" s="20"/>
      <c r="C44" s="23" t="s">
        <v>66</v>
      </c>
      <c r="D44" s="24">
        <f>ROUND(B44*15,2)</f>
        <v>0</v>
      </c>
      <c r="E44" s="7"/>
      <c r="F44" s="7"/>
      <c r="G44" s="7"/>
      <c r="H44" s="7"/>
      <c r="I44" s="7"/>
      <c r="J44" s="7"/>
    </row>
    <row r="45" spans="1:10" ht="28.5" customHeight="1">
      <c r="A45" s="34" t="s">
        <v>49</v>
      </c>
      <c r="B45" s="35"/>
      <c r="C45" s="35"/>
      <c r="D45" s="15">
        <f>SUM(D15:D44)</f>
        <v>0</v>
      </c>
      <c r="E45" s="7"/>
      <c r="F45" s="7"/>
      <c r="G45" s="7"/>
      <c r="H45" s="7"/>
      <c r="I45" s="7"/>
      <c r="J45" s="7"/>
    </row>
    <row r="46" spans="1:10" ht="28.5" customHeight="1">
      <c r="A46" s="34" t="s">
        <v>54</v>
      </c>
      <c r="B46" s="35"/>
      <c r="C46" s="35"/>
      <c r="D46" s="15">
        <f>D45*8%</f>
        <v>0</v>
      </c>
      <c r="E46" s="7"/>
      <c r="F46" s="7"/>
      <c r="G46" s="7"/>
      <c r="H46" s="7"/>
      <c r="I46" s="7"/>
      <c r="J46" s="7"/>
    </row>
    <row r="47" spans="1:10" ht="28.5" customHeight="1">
      <c r="A47" s="34" t="s">
        <v>50</v>
      </c>
      <c r="B47" s="35"/>
      <c r="C47" s="35"/>
      <c r="D47" s="15">
        <f>SUM(D45:D46)</f>
        <v>0</v>
      </c>
      <c r="E47" s="7"/>
      <c r="F47" s="7"/>
      <c r="G47" s="7"/>
      <c r="H47" s="7"/>
      <c r="I47" s="7"/>
      <c r="J47" s="7"/>
    </row>
    <row r="48" spans="1:10" ht="28.5" customHeight="1" thickBot="1">
      <c r="A48" s="31" t="s">
        <v>55</v>
      </c>
      <c r="B48" s="32"/>
      <c r="C48" s="32"/>
      <c r="D48" s="33"/>
      <c r="E48" s="7"/>
      <c r="F48" s="7"/>
      <c r="G48" s="7"/>
      <c r="H48" s="7"/>
      <c r="I48" s="7"/>
      <c r="J48" s="7"/>
    </row>
    <row r="49" spans="1:4" ht="16.5" customHeight="1">
      <c r="A49" s="25"/>
      <c r="B49" s="25"/>
      <c r="C49" s="25"/>
      <c r="D49" s="25"/>
    </row>
    <row r="50" spans="1:4" ht="38.25" customHeight="1">
      <c r="A50" s="30" t="s">
        <v>83</v>
      </c>
      <c r="B50" s="30"/>
      <c r="C50" s="30"/>
      <c r="D50" s="30"/>
    </row>
  </sheetData>
  <sheetProtection selectLockedCells="1" selectUnlockedCells="1"/>
  <mergeCells count="10">
    <mergeCell ref="A1:D1"/>
    <mergeCell ref="A9:D9"/>
    <mergeCell ref="A10:D10"/>
    <mergeCell ref="A11:D11"/>
    <mergeCell ref="A50:D50"/>
    <mergeCell ref="A48:D48"/>
    <mergeCell ref="A12:D12"/>
    <mergeCell ref="A45:C45"/>
    <mergeCell ref="A46:C46"/>
    <mergeCell ref="A47:C4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43">
      <selection activeCell="D40" sqref="D40"/>
    </sheetView>
  </sheetViews>
  <sheetFormatPr defaultColWidth="9.00390625" defaultRowHeight="16.5" customHeight="1"/>
  <cols>
    <col min="1" max="1" width="14.25390625" style="1" customWidth="1"/>
    <col min="2" max="2" width="28.625" style="1" customWidth="1"/>
    <col min="3" max="3" width="14.25390625" style="1" customWidth="1"/>
    <col min="4" max="4" width="28.625" style="1" customWidth="1"/>
    <col min="5" max="16384" width="9.125" style="1" customWidth="1"/>
  </cols>
  <sheetData>
    <row r="1" spans="1:4" ht="16.5" customHeight="1">
      <c r="A1" s="26" t="s">
        <v>84</v>
      </c>
      <c r="B1" s="26"/>
      <c r="C1" s="26"/>
      <c r="D1" s="26"/>
    </row>
    <row r="2" spans="1:4" ht="7.5" customHeight="1">
      <c r="A2" s="2"/>
      <c r="B2" s="3"/>
      <c r="C2" s="3"/>
      <c r="D2" s="3"/>
    </row>
    <row r="3" spans="1:10" ht="16.5" customHeight="1">
      <c r="A3" s="4" t="s">
        <v>0</v>
      </c>
      <c r="B3" s="5"/>
      <c r="C3" s="5"/>
      <c r="D3" s="5"/>
      <c r="E3" s="3"/>
      <c r="F3" s="3"/>
      <c r="G3" s="3"/>
      <c r="H3" s="3"/>
      <c r="I3" s="3"/>
      <c r="J3" s="3"/>
    </row>
    <row r="4" spans="1:10" ht="16.5" customHeight="1">
      <c r="A4" s="4" t="s">
        <v>1</v>
      </c>
      <c r="B4" s="5"/>
      <c r="C4" s="5"/>
      <c r="D4" s="5"/>
      <c r="E4" s="3"/>
      <c r="F4" s="3"/>
      <c r="G4" s="3"/>
      <c r="H4" s="3"/>
      <c r="I4" s="3"/>
      <c r="J4" s="3"/>
    </row>
    <row r="5" spans="1:10" ht="16.5" customHeight="1">
      <c r="A5" s="4" t="s">
        <v>2</v>
      </c>
      <c r="B5" s="5"/>
      <c r="C5" s="5"/>
      <c r="D5" s="5"/>
      <c r="E5" s="3"/>
      <c r="F5" s="3"/>
      <c r="G5" s="3"/>
      <c r="H5" s="3"/>
      <c r="I5" s="3"/>
      <c r="J5" s="3"/>
    </row>
    <row r="6" spans="1:10" ht="16.5" customHeight="1">
      <c r="A6" s="4" t="s">
        <v>3</v>
      </c>
      <c r="B6" s="5"/>
      <c r="C6" s="5"/>
      <c r="D6" s="5"/>
      <c r="E6" s="3"/>
      <c r="F6" s="3"/>
      <c r="G6" s="3"/>
      <c r="H6" s="3"/>
      <c r="I6" s="3"/>
      <c r="J6" s="3"/>
    </row>
    <row r="7" spans="1:10" ht="16.5" customHeight="1">
      <c r="A7" s="4" t="s">
        <v>4</v>
      </c>
      <c r="B7" s="5"/>
      <c r="C7" s="5"/>
      <c r="D7" s="5"/>
      <c r="E7" s="3"/>
      <c r="F7" s="3"/>
      <c r="G7" s="3"/>
      <c r="H7" s="3"/>
      <c r="I7" s="3"/>
      <c r="J7" s="3"/>
    </row>
    <row r="8" spans="1:10" ht="7.5" customHeight="1">
      <c r="A8" s="6"/>
      <c r="B8" s="5"/>
      <c r="C8" s="5"/>
      <c r="D8" s="5"/>
      <c r="E8" s="3"/>
      <c r="F8" s="3"/>
      <c r="G8" s="3"/>
      <c r="H8" s="3"/>
      <c r="I8" s="3"/>
      <c r="J8" s="3"/>
    </row>
    <row r="9" spans="1:10" ht="16.5" customHeight="1">
      <c r="A9" s="27" t="s">
        <v>5</v>
      </c>
      <c r="B9" s="27"/>
      <c r="C9" s="27"/>
      <c r="D9" s="27"/>
      <c r="E9" s="3"/>
      <c r="F9" s="3"/>
      <c r="G9" s="3"/>
      <c r="H9" s="3"/>
      <c r="I9" s="3"/>
      <c r="J9" s="3"/>
    </row>
    <row r="10" spans="1:10" ht="16.5">
      <c r="A10" s="28" t="s">
        <v>6</v>
      </c>
      <c r="B10" s="28"/>
      <c r="C10" s="28"/>
      <c r="D10" s="28"/>
      <c r="E10" s="3"/>
      <c r="F10" s="3"/>
      <c r="G10" s="3"/>
      <c r="H10" s="3"/>
      <c r="I10" s="3"/>
      <c r="J10" s="3"/>
    </row>
    <row r="11" spans="1:10" ht="16.5" customHeight="1">
      <c r="A11" s="29" t="s">
        <v>69</v>
      </c>
      <c r="B11" s="29"/>
      <c r="C11" s="29"/>
      <c r="D11" s="29"/>
      <c r="E11" s="3"/>
      <c r="F11" s="3"/>
      <c r="G11" s="3"/>
      <c r="H11" s="3"/>
      <c r="I11" s="3"/>
      <c r="J11" s="3"/>
    </row>
    <row r="12" spans="1:10" ht="16.5">
      <c r="A12" s="29" t="s">
        <v>63</v>
      </c>
      <c r="B12" s="29"/>
      <c r="C12" s="29"/>
      <c r="D12" s="29"/>
      <c r="E12" s="3"/>
      <c r="F12" s="3"/>
      <c r="G12" s="3"/>
      <c r="H12" s="3"/>
      <c r="I12" s="3"/>
      <c r="J12" s="3"/>
    </row>
    <row r="13" ht="7.5" customHeight="1" thickBot="1"/>
    <row r="14" spans="1:10" ht="49.5" customHeight="1">
      <c r="A14" s="10" t="s">
        <v>7</v>
      </c>
      <c r="B14" s="11" t="s">
        <v>8</v>
      </c>
      <c r="C14" s="11" t="s">
        <v>9</v>
      </c>
      <c r="D14" s="12" t="s">
        <v>10</v>
      </c>
      <c r="E14" s="7"/>
      <c r="F14" s="7"/>
      <c r="G14" s="7"/>
      <c r="H14" s="7"/>
      <c r="I14" s="7"/>
      <c r="J14" s="7"/>
    </row>
    <row r="15" spans="1:10" ht="22.5" customHeight="1">
      <c r="A15" s="13" t="s">
        <v>11</v>
      </c>
      <c r="B15" s="9"/>
      <c r="C15" s="8" t="s">
        <v>12</v>
      </c>
      <c r="D15" s="14">
        <f>ROUND(B15*5,2)</f>
        <v>0</v>
      </c>
      <c r="E15" s="7"/>
      <c r="F15" s="7"/>
      <c r="G15" s="7"/>
      <c r="H15" s="7"/>
      <c r="I15" s="7"/>
      <c r="J15" s="7"/>
    </row>
    <row r="16" spans="1:10" ht="22.5" customHeight="1">
      <c r="A16" s="13" t="s">
        <v>13</v>
      </c>
      <c r="B16" s="9"/>
      <c r="C16" s="8" t="s">
        <v>14</v>
      </c>
      <c r="D16" s="14">
        <f>ROUND(B16*4,2)</f>
        <v>0</v>
      </c>
      <c r="E16" s="7"/>
      <c r="F16" s="7"/>
      <c r="G16" s="7"/>
      <c r="H16" s="7"/>
      <c r="I16" s="7"/>
      <c r="J16" s="7"/>
    </row>
    <row r="17" spans="1:10" ht="22.5" customHeight="1">
      <c r="A17" s="13" t="s">
        <v>15</v>
      </c>
      <c r="B17" s="9"/>
      <c r="C17" s="8" t="s">
        <v>22</v>
      </c>
      <c r="D17" s="14">
        <f>ROUND(B17*3,2)</f>
        <v>0</v>
      </c>
      <c r="E17" s="7"/>
      <c r="F17" s="7"/>
      <c r="G17" s="7"/>
      <c r="H17" s="7"/>
      <c r="I17" s="7"/>
      <c r="J17" s="7"/>
    </row>
    <row r="18" spans="1:10" ht="22.5" customHeight="1">
      <c r="A18" s="13" t="s">
        <v>17</v>
      </c>
      <c r="B18" s="9"/>
      <c r="C18" s="8" t="s">
        <v>22</v>
      </c>
      <c r="D18" s="14">
        <f>ROUND(B18*3,2)</f>
        <v>0</v>
      </c>
      <c r="E18" s="7"/>
      <c r="F18" s="7"/>
      <c r="G18" s="7"/>
      <c r="H18" s="7"/>
      <c r="I18" s="7"/>
      <c r="J18" s="7"/>
    </row>
    <row r="19" spans="1:10" ht="22.5" customHeight="1">
      <c r="A19" s="13" t="s">
        <v>18</v>
      </c>
      <c r="B19" s="9"/>
      <c r="C19" s="8" t="s">
        <v>70</v>
      </c>
      <c r="D19" s="14">
        <f>ROUND(B19*8,2)</f>
        <v>0</v>
      </c>
      <c r="E19" s="7"/>
      <c r="F19" s="7"/>
      <c r="G19" s="7"/>
      <c r="H19" s="7"/>
      <c r="I19" s="7"/>
      <c r="J19" s="7"/>
    </row>
    <row r="20" spans="1:10" ht="22.5" customHeight="1">
      <c r="A20" s="13" t="s">
        <v>19</v>
      </c>
      <c r="B20" s="9"/>
      <c r="C20" s="8" t="s">
        <v>14</v>
      </c>
      <c r="D20" s="14">
        <f>ROUND(B20*4,2)</f>
        <v>0</v>
      </c>
      <c r="E20" s="7"/>
      <c r="F20" s="7"/>
      <c r="G20" s="7"/>
      <c r="H20" s="7"/>
      <c r="I20" s="7"/>
      <c r="J20" s="7"/>
    </row>
    <row r="21" spans="1:10" ht="22.5" customHeight="1">
      <c r="A21" s="13" t="s">
        <v>20</v>
      </c>
      <c r="B21" s="9"/>
      <c r="C21" s="8" t="s">
        <v>22</v>
      </c>
      <c r="D21" s="14">
        <f>ROUND(B21*3,2)</f>
        <v>0</v>
      </c>
      <c r="E21" s="7"/>
      <c r="F21" s="7"/>
      <c r="G21" s="7"/>
      <c r="H21" s="7"/>
      <c r="I21" s="7"/>
      <c r="J21" s="7"/>
    </row>
    <row r="22" spans="1:10" ht="22.5" customHeight="1">
      <c r="A22" s="13" t="s">
        <v>21</v>
      </c>
      <c r="B22" s="9"/>
      <c r="C22" s="8" t="s">
        <v>16</v>
      </c>
      <c r="D22" s="14">
        <f>ROUND(B22*2,2)</f>
        <v>0</v>
      </c>
      <c r="E22" s="7"/>
      <c r="F22" s="7"/>
      <c r="G22" s="7"/>
      <c r="H22" s="7"/>
      <c r="I22" s="7"/>
      <c r="J22" s="7"/>
    </row>
    <row r="23" spans="1:10" ht="22.5" customHeight="1">
      <c r="A23" s="13" t="s">
        <v>23</v>
      </c>
      <c r="B23" s="9"/>
      <c r="C23" s="8" t="s">
        <v>71</v>
      </c>
      <c r="D23" s="14">
        <f>ROUND(B23*6,2)</f>
        <v>0</v>
      </c>
      <c r="E23" s="7"/>
      <c r="F23" s="7"/>
      <c r="G23" s="7"/>
      <c r="H23" s="7"/>
      <c r="I23" s="7"/>
      <c r="J23" s="7"/>
    </row>
    <row r="24" spans="1:10" ht="22.5" customHeight="1">
      <c r="A24" s="13" t="s">
        <v>24</v>
      </c>
      <c r="B24" s="9"/>
      <c r="C24" s="8" t="s">
        <v>22</v>
      </c>
      <c r="D24" s="14">
        <f>ROUND(B24*3,2)</f>
        <v>0</v>
      </c>
      <c r="E24" s="7"/>
      <c r="F24" s="7"/>
      <c r="G24" s="7"/>
      <c r="H24" s="7"/>
      <c r="I24" s="7"/>
      <c r="J24" s="7"/>
    </row>
    <row r="25" spans="1:10" ht="22.5" customHeight="1">
      <c r="A25" s="13" t="s">
        <v>51</v>
      </c>
      <c r="B25" s="9"/>
      <c r="C25" s="8" t="s">
        <v>22</v>
      </c>
      <c r="D25" s="14">
        <f>ROUND(B25*3,2)</f>
        <v>0</v>
      </c>
      <c r="E25" s="7"/>
      <c r="F25" s="7"/>
      <c r="G25" s="7"/>
      <c r="H25" s="7"/>
      <c r="I25" s="7"/>
      <c r="J25" s="7"/>
    </row>
    <row r="26" spans="1:10" ht="22.5" customHeight="1">
      <c r="A26" s="13" t="s">
        <v>25</v>
      </c>
      <c r="B26" s="9"/>
      <c r="C26" s="8" t="s">
        <v>27</v>
      </c>
      <c r="D26" s="14">
        <f>ROUND(B26*40,2)</f>
        <v>0</v>
      </c>
      <c r="E26" s="7"/>
      <c r="F26" s="7"/>
      <c r="G26" s="7"/>
      <c r="H26" s="7"/>
      <c r="I26" s="7"/>
      <c r="J26" s="7"/>
    </row>
    <row r="27" spans="1:10" ht="22.5" customHeight="1">
      <c r="A27" s="13" t="s">
        <v>26</v>
      </c>
      <c r="B27" s="9"/>
      <c r="C27" s="8" t="s">
        <v>27</v>
      </c>
      <c r="D27" s="14">
        <f>ROUND(B27*40,2)</f>
        <v>0</v>
      </c>
      <c r="E27" s="7"/>
      <c r="F27" s="7"/>
      <c r="G27" s="7"/>
      <c r="H27" s="7"/>
      <c r="I27" s="7"/>
      <c r="J27" s="7"/>
    </row>
    <row r="28" spans="1:10" ht="22.5" customHeight="1">
      <c r="A28" s="13" t="s">
        <v>28</v>
      </c>
      <c r="B28" s="9"/>
      <c r="C28" s="8" t="s">
        <v>29</v>
      </c>
      <c r="D28" s="14">
        <f>ROUND(B28*80,2)</f>
        <v>0</v>
      </c>
      <c r="E28" s="7"/>
      <c r="F28" s="7"/>
      <c r="G28" s="7"/>
      <c r="H28" s="7"/>
      <c r="I28" s="7"/>
      <c r="J28" s="7"/>
    </row>
    <row r="29" spans="1:10" ht="22.5" customHeight="1">
      <c r="A29" s="13" t="s">
        <v>30</v>
      </c>
      <c r="B29" s="9"/>
      <c r="C29" s="8" t="s">
        <v>27</v>
      </c>
      <c r="D29" s="14">
        <f>ROUND(B29*40,2)</f>
        <v>0</v>
      </c>
      <c r="E29" s="7"/>
      <c r="F29" s="7"/>
      <c r="G29" s="7"/>
      <c r="H29" s="7"/>
      <c r="I29" s="7"/>
      <c r="J29" s="7"/>
    </row>
    <row r="30" spans="1:10" ht="22.5" customHeight="1">
      <c r="A30" s="13" t="s">
        <v>31</v>
      </c>
      <c r="B30" s="9"/>
      <c r="C30" s="8" t="s">
        <v>27</v>
      </c>
      <c r="D30" s="14">
        <f>ROUND(B30*40,2)</f>
        <v>0</v>
      </c>
      <c r="E30" s="7"/>
      <c r="F30" s="7"/>
      <c r="G30" s="7"/>
      <c r="H30" s="7"/>
      <c r="I30" s="7"/>
      <c r="J30" s="7"/>
    </row>
    <row r="31" spans="1:10" ht="22.5" customHeight="1">
      <c r="A31" s="13" t="s">
        <v>32</v>
      </c>
      <c r="B31" s="9"/>
      <c r="C31" s="8" t="s">
        <v>29</v>
      </c>
      <c r="D31" s="14">
        <f>ROUND(B31*80,2)</f>
        <v>0</v>
      </c>
      <c r="E31" s="7"/>
      <c r="F31" s="7"/>
      <c r="G31" s="7"/>
      <c r="H31" s="7"/>
      <c r="I31" s="7"/>
      <c r="J31" s="7"/>
    </row>
    <row r="32" spans="1:10" ht="22.5" customHeight="1">
      <c r="A32" s="13" t="s">
        <v>33</v>
      </c>
      <c r="B32" s="9"/>
      <c r="C32" s="8" t="s">
        <v>34</v>
      </c>
      <c r="D32" s="14">
        <f>ROUND(B32*20,2)</f>
        <v>0</v>
      </c>
      <c r="E32" s="7"/>
      <c r="F32" s="7"/>
      <c r="G32" s="7"/>
      <c r="H32" s="7"/>
      <c r="I32" s="7"/>
      <c r="J32" s="7"/>
    </row>
    <row r="33" spans="1:10" ht="22.5" customHeight="1">
      <c r="A33" s="13" t="s">
        <v>35</v>
      </c>
      <c r="B33" s="9"/>
      <c r="C33" s="8" t="s">
        <v>27</v>
      </c>
      <c r="D33" s="14">
        <f>ROUND(B33*40,2)</f>
        <v>0</v>
      </c>
      <c r="E33" s="7"/>
      <c r="F33" s="7"/>
      <c r="G33" s="7"/>
      <c r="H33" s="7"/>
      <c r="I33" s="7"/>
      <c r="J33" s="7"/>
    </row>
    <row r="34" spans="1:10" ht="22.5" customHeight="1">
      <c r="A34" s="13" t="s">
        <v>36</v>
      </c>
      <c r="B34" s="9"/>
      <c r="C34" s="8" t="s">
        <v>27</v>
      </c>
      <c r="D34" s="14">
        <f>ROUND(B34*40,2)</f>
        <v>0</v>
      </c>
      <c r="E34" s="7"/>
      <c r="F34" s="7"/>
      <c r="G34" s="7"/>
      <c r="H34" s="7"/>
      <c r="I34" s="7"/>
      <c r="J34" s="7"/>
    </row>
    <row r="35" spans="1:10" ht="22.5" customHeight="1">
      <c r="A35" s="13" t="s">
        <v>37</v>
      </c>
      <c r="B35" s="9"/>
      <c r="C35" s="8" t="s">
        <v>59</v>
      </c>
      <c r="D35" s="14">
        <f>ROUND(B35*100,2)</f>
        <v>0</v>
      </c>
      <c r="E35" s="7"/>
      <c r="F35" s="7"/>
      <c r="G35" s="7"/>
      <c r="H35" s="7"/>
      <c r="I35" s="7"/>
      <c r="J35" s="7"/>
    </row>
    <row r="36" spans="1:10" ht="22.5" customHeight="1">
      <c r="A36" s="13" t="s">
        <v>38</v>
      </c>
      <c r="B36" s="9"/>
      <c r="C36" s="8" t="s">
        <v>39</v>
      </c>
      <c r="D36" s="14">
        <f>ROUND(B36*6,2)</f>
        <v>0</v>
      </c>
      <c r="E36" s="7"/>
      <c r="F36" s="7"/>
      <c r="G36" s="7"/>
      <c r="H36" s="7"/>
      <c r="I36" s="7"/>
      <c r="J36" s="7"/>
    </row>
    <row r="37" spans="1:10" ht="22.5" customHeight="1">
      <c r="A37" s="13" t="s">
        <v>40</v>
      </c>
      <c r="B37" s="9"/>
      <c r="C37" s="8" t="s">
        <v>39</v>
      </c>
      <c r="D37" s="14">
        <f>ROUND(B37*6,2)</f>
        <v>0</v>
      </c>
      <c r="E37" s="7"/>
      <c r="F37" s="7"/>
      <c r="G37" s="7"/>
      <c r="H37" s="7"/>
      <c r="I37" s="7"/>
      <c r="J37" s="7"/>
    </row>
    <row r="38" spans="1:10" ht="22.5" customHeight="1">
      <c r="A38" s="13" t="s">
        <v>41</v>
      </c>
      <c r="B38" s="9"/>
      <c r="C38" s="8" t="s">
        <v>42</v>
      </c>
      <c r="D38" s="14">
        <f>ROUND(B38*100000,2)</f>
        <v>0</v>
      </c>
      <c r="E38" s="7"/>
      <c r="F38" s="7"/>
      <c r="G38" s="7"/>
      <c r="H38" s="7"/>
      <c r="I38" s="7"/>
      <c r="J38" s="7"/>
    </row>
    <row r="39" spans="1:10" ht="22.5" customHeight="1">
      <c r="A39" s="13" t="s">
        <v>43</v>
      </c>
      <c r="B39" s="9"/>
      <c r="C39" s="8" t="s">
        <v>42</v>
      </c>
      <c r="D39" s="14">
        <f>ROUND(B39*100000,2)</f>
        <v>0</v>
      </c>
      <c r="E39" s="7"/>
      <c r="F39" s="7"/>
      <c r="G39" s="7"/>
      <c r="H39" s="7"/>
      <c r="I39" s="7"/>
      <c r="J39" s="7"/>
    </row>
    <row r="40" spans="1:10" ht="33" customHeight="1">
      <c r="A40" s="13" t="s">
        <v>45</v>
      </c>
      <c r="B40" s="9"/>
      <c r="C40" s="21" t="s">
        <v>77</v>
      </c>
      <c r="D40" s="14">
        <f>ROUND(B40*821*6,2)</f>
        <v>0</v>
      </c>
      <c r="E40" s="7"/>
      <c r="F40" s="7"/>
      <c r="G40" s="7"/>
      <c r="H40" s="7"/>
      <c r="I40" s="7"/>
      <c r="J40" s="7"/>
    </row>
    <row r="41" spans="1:10" ht="22.5" customHeight="1">
      <c r="A41" s="13" t="s">
        <v>52</v>
      </c>
      <c r="B41" s="9"/>
      <c r="C41" s="8" t="s">
        <v>53</v>
      </c>
      <c r="D41" s="14">
        <f>ROUND(B41*26,2)</f>
        <v>0</v>
      </c>
      <c r="E41" s="7"/>
      <c r="F41" s="7"/>
      <c r="G41" s="7"/>
      <c r="H41" s="7"/>
      <c r="I41" s="7"/>
      <c r="J41" s="7"/>
    </row>
    <row r="42" spans="1:10" ht="22.5" customHeight="1">
      <c r="A42" s="13" t="s">
        <v>46</v>
      </c>
      <c r="B42" s="9"/>
      <c r="C42" s="8" t="s">
        <v>47</v>
      </c>
      <c r="D42" s="14">
        <f>ROUND(B42*5000,2)</f>
        <v>0</v>
      </c>
      <c r="E42" s="7"/>
      <c r="F42" s="7"/>
      <c r="G42" s="7"/>
      <c r="H42" s="7"/>
      <c r="I42" s="7"/>
      <c r="J42" s="7"/>
    </row>
    <row r="43" spans="1:10" ht="22.5" customHeight="1">
      <c r="A43" s="13" t="s">
        <v>48</v>
      </c>
      <c r="B43" s="9"/>
      <c r="C43" s="8" t="s">
        <v>57</v>
      </c>
      <c r="D43" s="16">
        <f>ROUND(B43*10000,2)</f>
        <v>0</v>
      </c>
      <c r="E43" s="7"/>
      <c r="F43" s="7"/>
      <c r="G43" s="7"/>
      <c r="H43" s="7"/>
      <c r="I43" s="7"/>
      <c r="J43" s="7"/>
    </row>
    <row r="44" spans="1:10" ht="22.5" customHeight="1">
      <c r="A44" s="13" t="s">
        <v>65</v>
      </c>
      <c r="B44" s="9"/>
      <c r="C44" s="18" t="s">
        <v>66</v>
      </c>
      <c r="D44" s="16">
        <f>ROUND(B44*15,2)</f>
        <v>0</v>
      </c>
      <c r="E44" s="7"/>
      <c r="F44" s="7"/>
      <c r="G44" s="7"/>
      <c r="H44" s="7"/>
      <c r="I44" s="7"/>
      <c r="J44" s="7"/>
    </row>
    <row r="45" spans="1:10" ht="28.5" customHeight="1">
      <c r="A45" s="41" t="s">
        <v>49</v>
      </c>
      <c r="B45" s="42"/>
      <c r="C45" s="43"/>
      <c r="D45" s="17">
        <f>SUM(D15:D44)</f>
        <v>0</v>
      </c>
      <c r="E45" s="7"/>
      <c r="F45" s="7"/>
      <c r="G45" s="7"/>
      <c r="H45" s="7"/>
      <c r="I45" s="7"/>
      <c r="J45" s="7"/>
    </row>
    <row r="46" spans="1:10" ht="28.5" customHeight="1">
      <c r="A46" s="41" t="s">
        <v>54</v>
      </c>
      <c r="B46" s="42"/>
      <c r="C46" s="42"/>
      <c r="D46" s="17">
        <f>D45*8%</f>
        <v>0</v>
      </c>
      <c r="E46" s="7"/>
      <c r="F46" s="7"/>
      <c r="G46" s="7"/>
      <c r="H46" s="7"/>
      <c r="I46" s="7"/>
      <c r="J46" s="7"/>
    </row>
    <row r="47" spans="1:10" ht="28.5" customHeight="1">
      <c r="A47" s="41" t="s">
        <v>50</v>
      </c>
      <c r="B47" s="42"/>
      <c r="C47" s="43"/>
      <c r="D47" s="17">
        <f>SUM(D45:D46)</f>
        <v>0</v>
      </c>
      <c r="E47" s="7"/>
      <c r="F47" s="7"/>
      <c r="G47" s="7"/>
      <c r="H47" s="7"/>
      <c r="I47" s="7"/>
      <c r="J47" s="7"/>
    </row>
    <row r="48" spans="1:10" ht="28.5" customHeight="1" thickBot="1">
      <c r="A48" s="38" t="s">
        <v>55</v>
      </c>
      <c r="B48" s="39"/>
      <c r="C48" s="39"/>
      <c r="D48" s="40"/>
      <c r="E48" s="7"/>
      <c r="F48" s="7"/>
      <c r="G48" s="7"/>
      <c r="H48" s="7"/>
      <c r="I48" s="7"/>
      <c r="J48" s="7"/>
    </row>
    <row r="50" spans="1:4" ht="39" customHeight="1">
      <c r="A50" s="30" t="s">
        <v>78</v>
      </c>
      <c r="B50" s="30"/>
      <c r="C50" s="30"/>
      <c r="D50" s="30"/>
    </row>
  </sheetData>
  <sheetProtection selectLockedCells="1" selectUnlockedCells="1"/>
  <mergeCells count="10">
    <mergeCell ref="A1:D1"/>
    <mergeCell ref="A9:D9"/>
    <mergeCell ref="A10:D10"/>
    <mergeCell ref="A11:D11"/>
    <mergeCell ref="A50:D50"/>
    <mergeCell ref="A48:D48"/>
    <mergeCell ref="A12:D12"/>
    <mergeCell ref="A45:C45"/>
    <mergeCell ref="A46:C46"/>
    <mergeCell ref="A47:C4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34">
      <selection activeCell="D40" sqref="D40"/>
    </sheetView>
  </sheetViews>
  <sheetFormatPr defaultColWidth="9.00390625" defaultRowHeight="16.5" customHeight="1"/>
  <cols>
    <col min="1" max="1" width="14.25390625" style="1" customWidth="1"/>
    <col min="2" max="2" width="28.625" style="1" customWidth="1"/>
    <col min="3" max="3" width="14.25390625" style="1" customWidth="1"/>
    <col min="4" max="4" width="28.625" style="1" customWidth="1"/>
    <col min="5" max="16384" width="9.125" style="1" customWidth="1"/>
  </cols>
  <sheetData>
    <row r="1" spans="1:4" ht="16.5" customHeight="1">
      <c r="A1" s="26" t="s">
        <v>84</v>
      </c>
      <c r="B1" s="26"/>
      <c r="C1" s="26"/>
      <c r="D1" s="26"/>
    </row>
    <row r="2" spans="1:4" ht="7.5" customHeight="1">
      <c r="A2" s="2"/>
      <c r="B2" s="3"/>
      <c r="C2" s="3"/>
      <c r="D2" s="3"/>
    </row>
    <row r="3" spans="1:10" ht="16.5" customHeight="1">
      <c r="A3" s="4" t="s">
        <v>0</v>
      </c>
      <c r="B3" s="5"/>
      <c r="C3" s="5"/>
      <c r="D3" s="5"/>
      <c r="E3" s="3"/>
      <c r="F3" s="3"/>
      <c r="G3" s="3"/>
      <c r="H3" s="3"/>
      <c r="I3" s="3"/>
      <c r="J3" s="3"/>
    </row>
    <row r="4" spans="1:10" ht="16.5" customHeight="1">
      <c r="A4" s="4" t="s">
        <v>1</v>
      </c>
      <c r="B4" s="5"/>
      <c r="C4" s="5"/>
      <c r="D4" s="5"/>
      <c r="E4" s="3"/>
      <c r="F4" s="3"/>
      <c r="G4" s="3"/>
      <c r="H4" s="3"/>
      <c r="I4" s="3"/>
      <c r="J4" s="3"/>
    </row>
    <row r="5" spans="1:10" ht="16.5" customHeight="1">
      <c r="A5" s="4" t="s">
        <v>2</v>
      </c>
      <c r="B5" s="5"/>
      <c r="C5" s="5"/>
      <c r="D5" s="5"/>
      <c r="E5" s="3"/>
      <c r="F5" s="3"/>
      <c r="G5" s="3"/>
      <c r="H5" s="3"/>
      <c r="I5" s="3"/>
      <c r="J5" s="3"/>
    </row>
    <row r="6" spans="1:10" ht="16.5" customHeight="1">
      <c r="A6" s="4" t="s">
        <v>3</v>
      </c>
      <c r="B6" s="5"/>
      <c r="C6" s="5"/>
      <c r="D6" s="5"/>
      <c r="E6" s="3"/>
      <c r="F6" s="3"/>
      <c r="G6" s="3"/>
      <c r="H6" s="3"/>
      <c r="I6" s="3"/>
      <c r="J6" s="3"/>
    </row>
    <row r="7" spans="1:10" ht="16.5" customHeight="1">
      <c r="A7" s="4" t="s">
        <v>4</v>
      </c>
      <c r="B7" s="5"/>
      <c r="C7" s="5"/>
      <c r="D7" s="5"/>
      <c r="E7" s="3"/>
      <c r="F7" s="3"/>
      <c r="G7" s="3"/>
      <c r="H7" s="3"/>
      <c r="I7" s="3"/>
      <c r="J7" s="3"/>
    </row>
    <row r="8" spans="1:10" ht="7.5" customHeight="1">
      <c r="A8" s="6"/>
      <c r="B8" s="5"/>
      <c r="C8" s="5"/>
      <c r="D8" s="5"/>
      <c r="E8" s="3"/>
      <c r="F8" s="3"/>
      <c r="G8" s="3"/>
      <c r="H8" s="3"/>
      <c r="I8" s="3"/>
      <c r="J8" s="3"/>
    </row>
    <row r="9" spans="1:10" ht="16.5" customHeight="1">
      <c r="A9" s="27" t="s">
        <v>5</v>
      </c>
      <c r="B9" s="27"/>
      <c r="C9" s="27"/>
      <c r="D9" s="27"/>
      <c r="E9" s="3"/>
      <c r="F9" s="3"/>
      <c r="G9" s="3"/>
      <c r="H9" s="3"/>
      <c r="I9" s="3"/>
      <c r="J9" s="3"/>
    </row>
    <row r="10" spans="1:10" ht="16.5" customHeight="1">
      <c r="A10" s="28" t="s">
        <v>6</v>
      </c>
      <c r="B10" s="28"/>
      <c r="C10" s="28"/>
      <c r="D10" s="28"/>
      <c r="E10" s="3"/>
      <c r="F10" s="3"/>
      <c r="G10" s="3"/>
      <c r="H10" s="3"/>
      <c r="I10" s="3"/>
      <c r="J10" s="3"/>
    </row>
    <row r="11" spans="1:10" ht="16.5" customHeight="1">
      <c r="A11" s="29" t="s">
        <v>69</v>
      </c>
      <c r="B11" s="29"/>
      <c r="C11" s="29"/>
      <c r="D11" s="29"/>
      <c r="E11" s="3"/>
      <c r="F11" s="3"/>
      <c r="G11" s="3"/>
      <c r="H11" s="3"/>
      <c r="I11" s="3"/>
      <c r="J11" s="3"/>
    </row>
    <row r="12" spans="1:10" ht="16.5">
      <c r="A12" s="29" t="s">
        <v>64</v>
      </c>
      <c r="B12" s="29"/>
      <c r="C12" s="29"/>
      <c r="D12" s="29"/>
      <c r="E12" s="3"/>
      <c r="F12" s="3"/>
      <c r="G12" s="3"/>
      <c r="H12" s="3"/>
      <c r="I12" s="3"/>
      <c r="J12" s="3"/>
    </row>
    <row r="13" ht="7.5" customHeight="1" thickBot="1"/>
    <row r="14" spans="1:10" ht="49.5" customHeight="1">
      <c r="A14" s="10" t="s">
        <v>7</v>
      </c>
      <c r="B14" s="11" t="s">
        <v>8</v>
      </c>
      <c r="C14" s="11" t="s">
        <v>9</v>
      </c>
      <c r="D14" s="12" t="s">
        <v>10</v>
      </c>
      <c r="E14" s="7"/>
      <c r="F14" s="7"/>
      <c r="G14" s="7"/>
      <c r="H14" s="7"/>
      <c r="I14" s="7"/>
      <c r="J14" s="7"/>
    </row>
    <row r="15" spans="1:10" ht="22.5" customHeight="1">
      <c r="A15" s="13" t="s">
        <v>11</v>
      </c>
      <c r="B15" s="9"/>
      <c r="C15" s="8" t="s">
        <v>12</v>
      </c>
      <c r="D15" s="14">
        <f>ROUND(B15*5,2)</f>
        <v>0</v>
      </c>
      <c r="E15" s="7"/>
      <c r="F15" s="7"/>
      <c r="G15" s="7"/>
      <c r="H15" s="7"/>
      <c r="I15" s="7"/>
      <c r="J15" s="7"/>
    </row>
    <row r="16" spans="1:10" ht="22.5" customHeight="1">
      <c r="A16" s="13" t="s">
        <v>13</v>
      </c>
      <c r="B16" s="9"/>
      <c r="C16" s="8" t="s">
        <v>14</v>
      </c>
      <c r="D16" s="14">
        <f>ROUND(B16*4,2)</f>
        <v>0</v>
      </c>
      <c r="E16" s="7"/>
      <c r="F16" s="7"/>
      <c r="G16" s="7"/>
      <c r="H16" s="7"/>
      <c r="I16" s="7"/>
      <c r="J16" s="7"/>
    </row>
    <row r="17" spans="1:10" ht="22.5" customHeight="1">
      <c r="A17" s="13" t="s">
        <v>15</v>
      </c>
      <c r="B17" s="9"/>
      <c r="C17" s="8" t="s">
        <v>22</v>
      </c>
      <c r="D17" s="14">
        <f>ROUND(B17*3,2)</f>
        <v>0</v>
      </c>
      <c r="E17" s="7"/>
      <c r="F17" s="7"/>
      <c r="G17" s="7"/>
      <c r="H17" s="7"/>
      <c r="I17" s="7"/>
      <c r="J17" s="7"/>
    </row>
    <row r="18" spans="1:10" ht="22.5" customHeight="1">
      <c r="A18" s="13" t="s">
        <v>17</v>
      </c>
      <c r="B18" s="9"/>
      <c r="C18" s="8" t="s">
        <v>22</v>
      </c>
      <c r="D18" s="14">
        <f>ROUND(B18*3,2)</f>
        <v>0</v>
      </c>
      <c r="E18" s="7"/>
      <c r="F18" s="7"/>
      <c r="G18" s="7"/>
      <c r="H18" s="7"/>
      <c r="I18" s="7"/>
      <c r="J18" s="7"/>
    </row>
    <row r="19" spans="1:10" ht="22.5" customHeight="1">
      <c r="A19" s="13" t="s">
        <v>18</v>
      </c>
      <c r="B19" s="9"/>
      <c r="C19" s="8" t="s">
        <v>70</v>
      </c>
      <c r="D19" s="14">
        <f>ROUND(B19*8,2)</f>
        <v>0</v>
      </c>
      <c r="E19" s="7"/>
      <c r="F19" s="7"/>
      <c r="G19" s="7"/>
      <c r="H19" s="7"/>
      <c r="I19" s="7"/>
      <c r="J19" s="7"/>
    </row>
    <row r="20" spans="1:10" ht="22.5" customHeight="1">
      <c r="A20" s="13" t="s">
        <v>19</v>
      </c>
      <c r="B20" s="9"/>
      <c r="C20" s="8" t="s">
        <v>14</v>
      </c>
      <c r="D20" s="14">
        <f>ROUND(B20*4,2)</f>
        <v>0</v>
      </c>
      <c r="E20" s="7"/>
      <c r="F20" s="7"/>
      <c r="G20" s="7"/>
      <c r="H20" s="7"/>
      <c r="I20" s="7"/>
      <c r="J20" s="7"/>
    </row>
    <row r="21" spans="1:10" ht="22.5" customHeight="1">
      <c r="A21" s="13" t="s">
        <v>20</v>
      </c>
      <c r="B21" s="9"/>
      <c r="C21" s="8" t="s">
        <v>22</v>
      </c>
      <c r="D21" s="14">
        <f>ROUND(B21*3,2)</f>
        <v>0</v>
      </c>
      <c r="E21" s="7"/>
      <c r="F21" s="7"/>
      <c r="G21" s="7"/>
      <c r="H21" s="7"/>
      <c r="I21" s="7"/>
      <c r="J21" s="7"/>
    </row>
    <row r="22" spans="1:10" ht="22.5" customHeight="1">
      <c r="A22" s="13" t="s">
        <v>21</v>
      </c>
      <c r="B22" s="9"/>
      <c r="C22" s="8" t="s">
        <v>16</v>
      </c>
      <c r="D22" s="14">
        <f>ROUND(B22*2,2)</f>
        <v>0</v>
      </c>
      <c r="E22" s="7"/>
      <c r="F22" s="7"/>
      <c r="G22" s="7"/>
      <c r="H22" s="7"/>
      <c r="I22" s="7"/>
      <c r="J22" s="7"/>
    </row>
    <row r="23" spans="1:10" ht="22.5" customHeight="1">
      <c r="A23" s="13" t="s">
        <v>23</v>
      </c>
      <c r="B23" s="9"/>
      <c r="C23" s="8" t="s">
        <v>71</v>
      </c>
      <c r="D23" s="14">
        <f>ROUND(B23*6,2)</f>
        <v>0</v>
      </c>
      <c r="E23" s="7"/>
      <c r="F23" s="7"/>
      <c r="G23" s="7"/>
      <c r="H23" s="7"/>
      <c r="I23" s="7"/>
      <c r="J23" s="7"/>
    </row>
    <row r="24" spans="1:10" ht="22.5" customHeight="1">
      <c r="A24" s="13" t="s">
        <v>24</v>
      </c>
      <c r="B24" s="9"/>
      <c r="C24" s="8" t="s">
        <v>22</v>
      </c>
      <c r="D24" s="14">
        <f>ROUND(B24*3,2)</f>
        <v>0</v>
      </c>
      <c r="E24" s="7"/>
      <c r="F24" s="7"/>
      <c r="G24" s="7"/>
      <c r="H24" s="7"/>
      <c r="I24" s="7"/>
      <c r="J24" s="7"/>
    </row>
    <row r="25" spans="1:10" ht="22.5" customHeight="1">
      <c r="A25" s="13" t="s">
        <v>51</v>
      </c>
      <c r="B25" s="9"/>
      <c r="C25" s="8" t="s">
        <v>22</v>
      </c>
      <c r="D25" s="14">
        <f>ROUND(B25*3,2)</f>
        <v>0</v>
      </c>
      <c r="E25" s="7"/>
      <c r="F25" s="7"/>
      <c r="G25" s="7"/>
      <c r="H25" s="7"/>
      <c r="I25" s="7"/>
      <c r="J25" s="7"/>
    </row>
    <row r="26" spans="1:10" ht="22.5" customHeight="1">
      <c r="A26" s="13" t="s">
        <v>25</v>
      </c>
      <c r="B26" s="9"/>
      <c r="C26" s="8" t="s">
        <v>27</v>
      </c>
      <c r="D26" s="14">
        <f>ROUND(B26*40,2)</f>
        <v>0</v>
      </c>
      <c r="E26" s="7"/>
      <c r="F26" s="7"/>
      <c r="G26" s="7"/>
      <c r="H26" s="7"/>
      <c r="I26" s="7"/>
      <c r="J26" s="7"/>
    </row>
    <row r="27" spans="1:10" ht="22.5" customHeight="1">
      <c r="A27" s="13" t="s">
        <v>26</v>
      </c>
      <c r="B27" s="9"/>
      <c r="C27" s="8" t="s">
        <v>27</v>
      </c>
      <c r="D27" s="14">
        <f>ROUND(B27*40,2)</f>
        <v>0</v>
      </c>
      <c r="E27" s="7"/>
      <c r="F27" s="7"/>
      <c r="G27" s="7"/>
      <c r="H27" s="7"/>
      <c r="I27" s="7"/>
      <c r="J27" s="7"/>
    </row>
    <row r="28" spans="1:10" ht="22.5" customHeight="1">
      <c r="A28" s="13" t="s">
        <v>28</v>
      </c>
      <c r="B28" s="9"/>
      <c r="C28" s="8" t="s">
        <v>29</v>
      </c>
      <c r="D28" s="14">
        <f>ROUND(B28*80,2)</f>
        <v>0</v>
      </c>
      <c r="E28" s="7"/>
      <c r="F28" s="7"/>
      <c r="G28" s="7"/>
      <c r="H28" s="7"/>
      <c r="I28" s="7"/>
      <c r="J28" s="7"/>
    </row>
    <row r="29" spans="1:10" ht="22.5" customHeight="1">
      <c r="A29" s="13" t="s">
        <v>30</v>
      </c>
      <c r="B29" s="9"/>
      <c r="C29" s="8" t="s">
        <v>27</v>
      </c>
      <c r="D29" s="14">
        <f>ROUND(B29*40,2)</f>
        <v>0</v>
      </c>
      <c r="E29" s="7"/>
      <c r="F29" s="7"/>
      <c r="G29" s="7"/>
      <c r="H29" s="7"/>
      <c r="I29" s="7"/>
      <c r="J29" s="7"/>
    </row>
    <row r="30" spans="1:10" ht="22.5" customHeight="1">
      <c r="A30" s="13" t="s">
        <v>31</v>
      </c>
      <c r="B30" s="9"/>
      <c r="C30" s="8" t="s">
        <v>27</v>
      </c>
      <c r="D30" s="14">
        <f>ROUND(B30*40,2)</f>
        <v>0</v>
      </c>
      <c r="E30" s="7"/>
      <c r="F30" s="7"/>
      <c r="G30" s="7"/>
      <c r="H30" s="7"/>
      <c r="I30" s="7"/>
      <c r="J30" s="7"/>
    </row>
    <row r="31" spans="1:10" ht="22.5" customHeight="1">
      <c r="A31" s="13" t="s">
        <v>32</v>
      </c>
      <c r="B31" s="9"/>
      <c r="C31" s="8" t="s">
        <v>29</v>
      </c>
      <c r="D31" s="14">
        <f>ROUND(B31*80,2)</f>
        <v>0</v>
      </c>
      <c r="E31" s="7"/>
      <c r="F31" s="7"/>
      <c r="G31" s="7"/>
      <c r="H31" s="7"/>
      <c r="I31" s="7"/>
      <c r="J31" s="7"/>
    </row>
    <row r="32" spans="1:10" ht="22.5" customHeight="1">
      <c r="A32" s="13" t="s">
        <v>33</v>
      </c>
      <c r="B32" s="9"/>
      <c r="C32" s="8" t="s">
        <v>34</v>
      </c>
      <c r="D32" s="14">
        <f>ROUND(B32*20,2)</f>
        <v>0</v>
      </c>
      <c r="E32" s="7"/>
      <c r="F32" s="7"/>
      <c r="G32" s="7"/>
      <c r="H32" s="7"/>
      <c r="I32" s="7"/>
      <c r="J32" s="7"/>
    </row>
    <row r="33" spans="1:10" ht="22.5" customHeight="1">
      <c r="A33" s="13" t="s">
        <v>35</v>
      </c>
      <c r="B33" s="9"/>
      <c r="C33" s="8" t="s">
        <v>27</v>
      </c>
      <c r="D33" s="14">
        <f>ROUND(B33*40,2)</f>
        <v>0</v>
      </c>
      <c r="E33" s="7"/>
      <c r="F33" s="7"/>
      <c r="G33" s="7"/>
      <c r="H33" s="7"/>
      <c r="I33" s="7"/>
      <c r="J33" s="7"/>
    </row>
    <row r="34" spans="1:10" ht="22.5" customHeight="1">
      <c r="A34" s="13" t="s">
        <v>36</v>
      </c>
      <c r="B34" s="9"/>
      <c r="C34" s="8" t="s">
        <v>27</v>
      </c>
      <c r="D34" s="14">
        <f>ROUND(B34*40,2)</f>
        <v>0</v>
      </c>
      <c r="E34" s="7"/>
      <c r="F34" s="7"/>
      <c r="G34" s="7"/>
      <c r="H34" s="7"/>
      <c r="I34" s="7"/>
      <c r="J34" s="7"/>
    </row>
    <row r="35" spans="1:10" ht="22.5" customHeight="1">
      <c r="A35" s="13" t="s">
        <v>37</v>
      </c>
      <c r="B35" s="9"/>
      <c r="C35" s="8" t="s">
        <v>59</v>
      </c>
      <c r="D35" s="14">
        <f>ROUND(B35*100,2)</f>
        <v>0</v>
      </c>
      <c r="E35" s="7"/>
      <c r="F35" s="7"/>
      <c r="G35" s="7"/>
      <c r="H35" s="7"/>
      <c r="I35" s="7"/>
      <c r="J35" s="7"/>
    </row>
    <row r="36" spans="1:10" ht="22.5" customHeight="1">
      <c r="A36" s="13" t="s">
        <v>38</v>
      </c>
      <c r="B36" s="9"/>
      <c r="C36" s="8" t="s">
        <v>39</v>
      </c>
      <c r="D36" s="14">
        <f>ROUND(B36*6,2)</f>
        <v>0</v>
      </c>
      <c r="E36" s="7"/>
      <c r="F36" s="7"/>
      <c r="G36" s="7"/>
      <c r="H36" s="7"/>
      <c r="I36" s="7"/>
      <c r="J36" s="7"/>
    </row>
    <row r="37" spans="1:10" ht="22.5" customHeight="1">
      <c r="A37" s="13" t="s">
        <v>40</v>
      </c>
      <c r="B37" s="9"/>
      <c r="C37" s="8" t="s">
        <v>39</v>
      </c>
      <c r="D37" s="14">
        <f>ROUND(B37*6,2)</f>
        <v>0</v>
      </c>
      <c r="E37" s="7"/>
      <c r="F37" s="7"/>
      <c r="G37" s="7"/>
      <c r="H37" s="7"/>
      <c r="I37" s="7"/>
      <c r="J37" s="7"/>
    </row>
    <row r="38" spans="1:10" ht="22.5" customHeight="1">
      <c r="A38" s="13" t="s">
        <v>41</v>
      </c>
      <c r="B38" s="9"/>
      <c r="C38" s="8" t="s">
        <v>42</v>
      </c>
      <c r="D38" s="14">
        <f>ROUND(B38*100000,2)</f>
        <v>0</v>
      </c>
      <c r="E38" s="7"/>
      <c r="F38" s="7"/>
      <c r="G38" s="7"/>
      <c r="H38" s="7"/>
      <c r="I38" s="7"/>
      <c r="J38" s="7"/>
    </row>
    <row r="39" spans="1:10" ht="22.5" customHeight="1">
      <c r="A39" s="13" t="s">
        <v>43</v>
      </c>
      <c r="B39" s="9"/>
      <c r="C39" s="8" t="s">
        <v>42</v>
      </c>
      <c r="D39" s="14">
        <f>ROUND(B39*100000,2)</f>
        <v>0</v>
      </c>
      <c r="E39" s="7"/>
      <c r="F39" s="7"/>
      <c r="G39" s="7"/>
      <c r="H39" s="7"/>
      <c r="I39" s="7"/>
      <c r="J39" s="7"/>
    </row>
    <row r="40" spans="1:10" ht="33" customHeight="1">
      <c r="A40" s="19" t="s">
        <v>45</v>
      </c>
      <c r="B40" s="20"/>
      <c r="C40" s="21" t="s">
        <v>79</v>
      </c>
      <c r="D40" s="22">
        <f>ROUND(B40*616*6,2)</f>
        <v>0</v>
      </c>
      <c r="E40" s="7"/>
      <c r="F40" s="7"/>
      <c r="G40" s="7"/>
      <c r="H40" s="7"/>
      <c r="I40" s="7"/>
      <c r="J40" s="7"/>
    </row>
    <row r="41" spans="1:10" ht="22.5" customHeight="1">
      <c r="A41" s="19" t="s">
        <v>52</v>
      </c>
      <c r="B41" s="20"/>
      <c r="C41" s="21" t="s">
        <v>53</v>
      </c>
      <c r="D41" s="22">
        <f>ROUND(B41*26,2)</f>
        <v>0</v>
      </c>
      <c r="E41" s="7"/>
      <c r="F41" s="7"/>
      <c r="G41" s="7"/>
      <c r="H41" s="7"/>
      <c r="I41" s="7"/>
      <c r="J41" s="7"/>
    </row>
    <row r="42" spans="1:10" ht="22.5" customHeight="1">
      <c r="A42" s="19" t="s">
        <v>46</v>
      </c>
      <c r="B42" s="20"/>
      <c r="C42" s="21" t="s">
        <v>47</v>
      </c>
      <c r="D42" s="22">
        <f>ROUND(B42*5000,2)</f>
        <v>0</v>
      </c>
      <c r="E42" s="7"/>
      <c r="F42" s="7"/>
      <c r="G42" s="7"/>
      <c r="H42" s="7"/>
      <c r="I42" s="7"/>
      <c r="J42" s="7"/>
    </row>
    <row r="43" spans="1:10" ht="22.5" customHeight="1">
      <c r="A43" s="19" t="s">
        <v>48</v>
      </c>
      <c r="B43" s="20"/>
      <c r="C43" s="21" t="s">
        <v>57</v>
      </c>
      <c r="D43" s="24">
        <f>ROUND(B43*10000,2)</f>
        <v>0</v>
      </c>
      <c r="E43" s="7"/>
      <c r="F43" s="7"/>
      <c r="G43" s="7"/>
      <c r="H43" s="7"/>
      <c r="I43" s="7"/>
      <c r="J43" s="7"/>
    </row>
    <row r="44" spans="1:10" ht="22.5" customHeight="1">
      <c r="A44" s="19" t="s">
        <v>65</v>
      </c>
      <c r="B44" s="20"/>
      <c r="C44" s="23" t="s">
        <v>66</v>
      </c>
      <c r="D44" s="24">
        <f>ROUND(B44*15,2)</f>
        <v>0</v>
      </c>
      <c r="E44" s="7"/>
      <c r="F44" s="7"/>
      <c r="G44" s="7"/>
      <c r="H44" s="7"/>
      <c r="I44" s="7"/>
      <c r="J44" s="7"/>
    </row>
    <row r="45" spans="1:10" ht="28.5" customHeight="1">
      <c r="A45" s="34" t="s">
        <v>49</v>
      </c>
      <c r="B45" s="35"/>
      <c r="C45" s="37"/>
      <c r="D45" s="17">
        <f>SUM(D15:D44)</f>
        <v>0</v>
      </c>
      <c r="E45" s="7"/>
      <c r="F45" s="7"/>
      <c r="G45" s="7"/>
      <c r="H45" s="7"/>
      <c r="I45" s="7"/>
      <c r="J45" s="7"/>
    </row>
    <row r="46" spans="1:10" ht="28.5" customHeight="1">
      <c r="A46" s="34" t="s">
        <v>54</v>
      </c>
      <c r="B46" s="35"/>
      <c r="C46" s="35"/>
      <c r="D46" s="17">
        <f>D45*8%</f>
        <v>0</v>
      </c>
      <c r="E46" s="7"/>
      <c r="F46" s="7"/>
      <c r="G46" s="7"/>
      <c r="H46" s="7"/>
      <c r="I46" s="7"/>
      <c r="J46" s="7"/>
    </row>
    <row r="47" spans="1:10" ht="28.5" customHeight="1">
      <c r="A47" s="34" t="s">
        <v>50</v>
      </c>
      <c r="B47" s="35"/>
      <c r="C47" s="37"/>
      <c r="D47" s="17">
        <f>SUM(D45:D46)</f>
        <v>0</v>
      </c>
      <c r="E47" s="7"/>
      <c r="F47" s="7"/>
      <c r="G47" s="7"/>
      <c r="H47" s="7"/>
      <c r="I47" s="7"/>
      <c r="J47" s="7"/>
    </row>
    <row r="48" spans="1:10" ht="28.5" customHeight="1" thickBot="1">
      <c r="A48" s="31" t="s">
        <v>55</v>
      </c>
      <c r="B48" s="32"/>
      <c r="C48" s="32"/>
      <c r="D48" s="36"/>
      <c r="E48" s="7"/>
      <c r="F48" s="7"/>
      <c r="G48" s="7"/>
      <c r="H48" s="7"/>
      <c r="I48" s="7"/>
      <c r="J48" s="7"/>
    </row>
    <row r="49" spans="1:4" ht="16.5" customHeight="1">
      <c r="A49" s="25"/>
      <c r="B49" s="25"/>
      <c r="C49" s="25"/>
      <c r="D49" s="25"/>
    </row>
    <row r="50" spans="1:4" ht="39.75" customHeight="1">
      <c r="A50" s="30" t="s">
        <v>85</v>
      </c>
      <c r="B50" s="30"/>
      <c r="C50" s="30"/>
      <c r="D50" s="30"/>
    </row>
  </sheetData>
  <sheetProtection selectLockedCells="1" selectUnlockedCells="1"/>
  <mergeCells count="10">
    <mergeCell ref="A1:D1"/>
    <mergeCell ref="A10:D10"/>
    <mergeCell ref="A11:D11"/>
    <mergeCell ref="A9:D9"/>
    <mergeCell ref="A50:D50"/>
    <mergeCell ref="A48:D48"/>
    <mergeCell ref="A12:D12"/>
    <mergeCell ref="A45:C45"/>
    <mergeCell ref="A46:C46"/>
    <mergeCell ref="A47:C4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Mariola Kubicka</dc:creator>
  <cp:keywords/>
  <dc:description/>
  <cp:lastModifiedBy>Tomasz Matys</cp:lastModifiedBy>
  <cp:lastPrinted>2020-07-07T06:28:04Z</cp:lastPrinted>
  <dcterms:created xsi:type="dcterms:W3CDTF">2018-06-19T11:48:19Z</dcterms:created>
  <dcterms:modified xsi:type="dcterms:W3CDTF">2021-07-22T07:01:54Z</dcterms:modified>
  <cp:category/>
  <cp:version/>
  <cp:contentType/>
  <cp:contentStatus/>
</cp:coreProperties>
</file>