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andryca\Documents\PRZETARGI 2021 -UD\Wawrzyniaka - chodnik\"/>
    </mc:Choice>
  </mc:AlternateContent>
  <bookViews>
    <workbookView xWindow="0" yWindow="0" windowWidth="23040" windowHeight="9075" tabRatio="804"/>
  </bookViews>
  <sheets>
    <sheet name="ARKUSZ 1" sheetId="2" r:id="rId1"/>
  </sheets>
  <definedNames>
    <definedName name="_xlnm.Print_Titles" localSheetId="0">'ARKUSZ 1'!$4:$8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5" i="2" l="1"/>
  <c r="G46" i="2"/>
  <c r="G45" i="2"/>
  <c r="G44" i="2"/>
  <c r="G43" i="2"/>
  <c r="G22" i="2"/>
  <c r="G21" i="2"/>
  <c r="G20" i="2"/>
  <c r="G19" i="2"/>
  <c r="G18" i="2"/>
  <c r="G17" i="2"/>
  <c r="G11" i="2" l="1"/>
  <c r="G53" i="2" l="1"/>
  <c r="G52" i="2"/>
  <c r="G51" i="2"/>
  <c r="G47" i="2"/>
  <c r="G38" i="2"/>
  <c r="G37" i="2"/>
  <c r="G36" i="2"/>
  <c r="G16" i="2"/>
  <c r="G23" i="2"/>
  <c r="G15" i="2"/>
  <c r="G14" i="2"/>
  <c r="G13" i="2"/>
  <c r="G12" i="2"/>
  <c r="G10" i="2"/>
  <c r="G39" i="2" l="1"/>
  <c r="G42" i="2" l="1"/>
  <c r="G41" i="2"/>
  <c r="G48" i="2"/>
  <c r="G28" i="2"/>
  <c r="G29" i="2" s="1"/>
  <c r="G25" i="2"/>
  <c r="G24" i="2"/>
  <c r="G26" i="2" l="1"/>
  <c r="G49" i="2"/>
  <c r="G54" i="2"/>
  <c r="G31" i="2" l="1"/>
  <c r="G32" i="2"/>
  <c r="G33" i="2"/>
  <c r="G34" i="2" l="1"/>
  <c r="G56" i="2" l="1"/>
  <c r="G57" i="2" s="1"/>
</calcChain>
</file>

<file path=xl/sharedStrings.xml><?xml version="1.0" encoding="utf-8"?>
<sst xmlns="http://schemas.openxmlformats.org/spreadsheetml/2006/main" count="121" uniqueCount="63">
  <si>
    <t>Ilość</t>
  </si>
  <si>
    <t>Wartość</t>
  </si>
  <si>
    <t>*</t>
  </si>
  <si>
    <r>
      <t>m</t>
    </r>
    <r>
      <rPr>
        <vertAlign val="superscript"/>
        <sz val="11"/>
        <color theme="1"/>
        <rFont val="Calibri"/>
        <family val="2"/>
        <charset val="238"/>
        <scheme val="minor"/>
      </rPr>
      <t>2</t>
    </r>
  </si>
  <si>
    <t>m</t>
  </si>
  <si>
    <t>INNE ROBOTY</t>
  </si>
  <si>
    <t>szt.</t>
  </si>
  <si>
    <t>ŁĄCZNIE (NETTO)</t>
  </si>
  <si>
    <t>PODATEK VAT 23% (zgodnie z obowiązującymi przepisami)</t>
  </si>
  <si>
    <t>Łącznie kwota z podatkiem VAT</t>
  </si>
  <si>
    <t>Pozycja</t>
  </si>
  <si>
    <t>LP</t>
  </si>
  <si>
    <t>Jednostka obmiarowa</t>
  </si>
  <si>
    <t>Cena jednostkowa</t>
  </si>
  <si>
    <t>Załadowanie gruzu koparko-ładowarką przy obsłudze na zmianę roboczą przez 3 samochody samowyładowcze</t>
  </si>
  <si>
    <r>
      <t>m</t>
    </r>
    <r>
      <rPr>
        <vertAlign val="superscript"/>
        <sz val="11"/>
        <color theme="1"/>
        <rFont val="Calibri"/>
        <family val="2"/>
        <charset val="238"/>
        <scheme val="minor"/>
      </rPr>
      <t>3</t>
    </r>
  </si>
  <si>
    <t>PODBUDOWY</t>
  </si>
  <si>
    <t>ROBOTY ZIEMNE</t>
  </si>
  <si>
    <t xml:space="preserve">NAWIERZCHNIE </t>
  </si>
  <si>
    <t xml:space="preserve">ELEMENTY ULIC </t>
  </si>
  <si>
    <t>Wywiezienie gruzu z terenu rozbiórki przy mechanicznym załadowaniu i wyładowaniu samochodem samowyładowczym (odległość określi oferent)</t>
  </si>
  <si>
    <t>Roboty ziemne wykonywane koparkami podsiębiernymi o poj. łyżki 0.40 m3 w gruncie kat. III z transportem urobku samochodami samowyładowczymi (odległość określi oferent)</t>
  </si>
  <si>
    <t>RAZEM : ROBOTY ZIEMNE</t>
  </si>
  <si>
    <t>RAZEM : PODBUDOWY</t>
  </si>
  <si>
    <t xml:space="preserve">RAZEM : NAWIERZCHNIE </t>
  </si>
  <si>
    <t xml:space="preserve">razem : ELEMENTY ULIC </t>
  </si>
  <si>
    <t>RAZEM : INNE ROBOTY</t>
  </si>
  <si>
    <t>PRZEDMIAR_OFERTA</t>
  </si>
  <si>
    <t>Profilowanie i zagęszczenie podłoża pod warstwy konstrukcyjne nawierzchni w gruncie kat. III-IV</t>
  </si>
  <si>
    <t>ROBOTY ROZBIÓRKOWE</t>
  </si>
  <si>
    <t>RAZEM : ROBOTY ROZBIÓRKOWE</t>
  </si>
  <si>
    <t>Regulacja pionowa studzienek dla zaworów wodociągowych i gazowych</t>
  </si>
  <si>
    <t>Regulacja pionowa studzienek telefonicznych</t>
  </si>
  <si>
    <t>Rozebranie chodników, wysepek przystankowych i przejść dla pieszych z płyt betonowych 35x35x5 cm na podsypce cementowo-piaskowej</t>
  </si>
  <si>
    <t>Rozebranie ław pod krawężniki z betonu</t>
  </si>
  <si>
    <t>t</t>
  </si>
  <si>
    <t>Nawierzchnia z kostki kamiennej nieregularnej o wysokości 9x11 cm na podsypce cementowo-piaskowej (materiał Inwestora)</t>
  </si>
  <si>
    <t>Ława pod krawężniki betonowa z oporem</t>
  </si>
  <si>
    <t>Regulacja świetlików</t>
  </si>
  <si>
    <t>Mechaniczne rozebranie nawierzchni z mieszanek mineralno-bitumicznych o grubości 5 cm</t>
  </si>
  <si>
    <t>Rozebranie chodników, wysepek przystankowych i przejść dla pieszych z płyt betonowych 50x50x7 cm na podsypce cementowo-piaskowej</t>
  </si>
  <si>
    <t>Podbudowa betonowa bez dylatacji - grubość warstwy po zagęszczeniu 10 cm</t>
  </si>
  <si>
    <t>Pielęgnacja piaskiem z polewaniem wodą podbudowy z mieszanki betonowej i z gruntu stabilizowanego cementem</t>
  </si>
  <si>
    <t>Roboty remontowe - cięcie piłą nawierzchni bitumicznych na gł. 11 cm</t>
  </si>
  <si>
    <t>Roboty remontowe - cięcie piłą nawierzchni bitumicznych na gł. 5 cm</t>
  </si>
  <si>
    <t>Mechaniczne rozebranie nawierzchni z mieszanek mineralno-bitumicznych o grubości 11 cm</t>
  </si>
  <si>
    <t>Mechaniczne rozebranie podbudowy z kruszywa kamiennego o grubości 10 cm</t>
  </si>
  <si>
    <t>Mechaniczne rozebranie podbudowy betonowej o grubości 10 cm</t>
  </si>
  <si>
    <t>Rozebranie krawężników betonowych 15x30 cm na podsypce cementowo-piaskowej</t>
  </si>
  <si>
    <t>Rozebranie krawężników kamiennych na podsypce cementowo-piaskowej</t>
  </si>
  <si>
    <t>Rozebranie obrzeży 8x30 cm na podsypce piaskowej</t>
  </si>
  <si>
    <t>Rozebranie ław pod obrzeża z betonu</t>
  </si>
  <si>
    <t>Rozebranie ścieków z kostki brukowej betonowej gr. 8 cm na podsypce cementowo-piaskowej</t>
  </si>
  <si>
    <t>Przesortowanie gruzowiska</t>
  </si>
  <si>
    <t>Transport kostki kamiennej 9 x 11 cm z Bazy ZDM ul. Energetyczna 4 do miejsca wbudowania</t>
  </si>
  <si>
    <t>Krawężniki kamienne wystające o wymiarach 20x35 cm na podsypce cementowo-piaskowej ( materiał Inwestora)</t>
  </si>
  <si>
    <t>Transport krawężnika kamiennego z Bazy ZDM ul. Energetyczna 4 do miejsca wbudowania</t>
  </si>
  <si>
    <t>Ława pod obrzeża betonowa z oporem</t>
  </si>
  <si>
    <t>Obrzeża betonowe o wymiarach 30x8 cm na podsypce cementowo-piaskowej (łączenie pióro-wpust)</t>
  </si>
  <si>
    <t>Ława pod ściek betonowa zwykła</t>
  </si>
  <si>
    <t>Ścieki uliczne z kostki kamiennej nieregularnej o wysokości 9x11 cm na podsypce cementowo-piaskowej (materiał Inwestora)</t>
  </si>
  <si>
    <t>Chodniki z płyt betonowych 50x50x7 cm na podsypce cementowo-piaskowej z wypełnieniem spoin zaprawą cementową</t>
  </si>
  <si>
    <t>ROBOTY BUDOWLANE POLEGAJĄCE NA WYMIANIE NAWIERZCHNI CHODNIKA UL. WAWRZYNIAKA (ODC. SZAMARZEWSKIEGO - DĄBROWSKIEGO ; OBUSTRONNIE) W POZNANIU.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</si>
</sst>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9"/>
      <color rgb="FF000000"/>
      <name val="Tahoma"/>
      <family val="2"/>
      <charset val="238"/>
    </font>
    <font>
      <b/>
      <sz val="9"/>
      <color rgb="FF000000"/>
      <name val="Arial"/>
      <family val="2"/>
      <charset val="238"/>
    </font>
    <font>
      <b/>
      <sz val="9"/>
      <name val="Arial"/>
      <family val="2"/>
      <charset val="238"/>
    </font>
    <font>
      <sz val="9"/>
      <color rgb="FF000000"/>
      <name val="Tahoma"/>
      <family val="2"/>
      <charset val="238"/>
    </font>
    <font>
      <sz val="9"/>
      <color rgb="FF000000"/>
      <name val="Arial"/>
      <family val="2"/>
      <charset val="238"/>
    </font>
    <font>
      <sz val="9"/>
      <name val="Arial"/>
      <family val="2"/>
      <charset val="238"/>
    </font>
    <font>
      <vertAlign val="superscript"/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AEEF3"/>
        <bgColor indexed="64"/>
      </patternFill>
    </fill>
    <fill>
      <patternFill patternType="solid">
        <fgColor theme="5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4" fontId="9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/>
    <xf numFmtId="0" fontId="9" fillId="0" borderId="1" xfId="0" applyFont="1" applyFill="1" applyBorder="1" applyAlignment="1">
      <alignment horizontal="left" vertical="center" wrapText="1"/>
    </xf>
    <xf numFmtId="4" fontId="11" fillId="3" borderId="1" xfId="0" applyNumberFormat="1" applyFont="1" applyFill="1" applyBorder="1" applyAlignment="1">
      <alignment horizontal="center" vertical="center" wrapText="1"/>
    </xf>
    <xf numFmtId="4" fontId="12" fillId="3" borderId="1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left" vertical="center"/>
    </xf>
    <xf numFmtId="49" fontId="13" fillId="0" borderId="0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5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1" fillId="0" borderId="0" xfId="0" applyFont="1" applyBorder="1"/>
    <xf numFmtId="0" fontId="4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right" vertical="center" wrapText="1"/>
    </xf>
    <xf numFmtId="0" fontId="3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G60"/>
  <sheetViews>
    <sheetView tabSelected="1" zoomScaleNormal="100" workbookViewId="0">
      <selection activeCell="B5" sqref="B5:G5"/>
    </sheetView>
  </sheetViews>
  <sheetFormatPr defaultColWidth="8.85546875" defaultRowHeight="15" x14ac:dyDescent="0.25"/>
  <cols>
    <col min="1" max="1" width="8.5703125" style="1" customWidth="1"/>
    <col min="2" max="2" width="4" style="10" customWidth="1"/>
    <col min="3" max="3" width="70.140625" style="14" customWidth="1"/>
    <col min="4" max="4" width="11.7109375" style="11" customWidth="1"/>
    <col min="5" max="5" width="11.140625" style="11" customWidth="1"/>
    <col min="6" max="6" width="13.7109375" style="17" customWidth="1"/>
    <col min="7" max="7" width="11.28515625" style="17" customWidth="1"/>
    <col min="8" max="16384" width="8.85546875" style="1"/>
  </cols>
  <sheetData>
    <row r="4" spans="2:7" ht="18.75" x14ac:dyDescent="0.25">
      <c r="B4" s="24" t="s">
        <v>27</v>
      </c>
      <c r="C4" s="24"/>
      <c r="D4" s="24"/>
      <c r="E4" s="24"/>
      <c r="F4" s="24"/>
      <c r="G4" s="24"/>
    </row>
    <row r="5" spans="2:7" ht="34.5" customHeight="1" x14ac:dyDescent="0.25">
      <c r="B5" s="25" t="s">
        <v>62</v>
      </c>
      <c r="C5" s="26"/>
      <c r="D5" s="26"/>
      <c r="E5" s="26"/>
      <c r="F5" s="26"/>
      <c r="G5" s="27"/>
    </row>
    <row r="6" spans="2:7" s="2" customFormat="1" ht="15" customHeight="1" x14ac:dyDescent="0.25">
      <c r="B6" s="28" t="s">
        <v>11</v>
      </c>
      <c r="C6" s="29" t="s">
        <v>10</v>
      </c>
      <c r="D6" s="29" t="s">
        <v>12</v>
      </c>
      <c r="E6" s="29" t="s">
        <v>0</v>
      </c>
      <c r="F6" s="29" t="s">
        <v>13</v>
      </c>
      <c r="G6" s="29" t="s">
        <v>1</v>
      </c>
    </row>
    <row r="7" spans="2:7" s="2" customFormat="1" x14ac:dyDescent="0.25">
      <c r="B7" s="28"/>
      <c r="C7" s="29"/>
      <c r="D7" s="29"/>
      <c r="E7" s="29"/>
      <c r="F7" s="29"/>
      <c r="G7" s="29"/>
    </row>
    <row r="8" spans="2:7" s="2" customFormat="1" ht="19.5" customHeight="1" x14ac:dyDescent="0.25">
      <c r="B8" s="15">
        <v>1</v>
      </c>
      <c r="C8" s="3">
        <v>3</v>
      </c>
      <c r="D8" s="3">
        <v>4</v>
      </c>
      <c r="E8" s="3">
        <v>5</v>
      </c>
      <c r="F8" s="3">
        <v>6</v>
      </c>
      <c r="G8" s="3">
        <v>7</v>
      </c>
    </row>
    <row r="9" spans="2:7" x14ac:dyDescent="0.25">
      <c r="B9" s="18" t="s">
        <v>2</v>
      </c>
      <c r="C9" s="4" t="s">
        <v>29</v>
      </c>
      <c r="D9" s="19" t="s">
        <v>2</v>
      </c>
      <c r="E9" s="19" t="s">
        <v>2</v>
      </c>
      <c r="F9" s="19" t="s">
        <v>2</v>
      </c>
      <c r="G9" s="19" t="s">
        <v>2</v>
      </c>
    </row>
    <row r="10" spans="2:7" x14ac:dyDescent="0.25">
      <c r="B10" s="16">
        <v>1</v>
      </c>
      <c r="C10" s="7" t="s">
        <v>43</v>
      </c>
      <c r="D10" s="5" t="s">
        <v>4</v>
      </c>
      <c r="E10" s="5">
        <v>539</v>
      </c>
      <c r="F10" s="5"/>
      <c r="G10" s="5">
        <f t="shared" ref="G10:G23" si="0">ROUND(E10*F10,2)</f>
        <v>0</v>
      </c>
    </row>
    <row r="11" spans="2:7" x14ac:dyDescent="0.25">
      <c r="B11" s="16">
        <v>2</v>
      </c>
      <c r="C11" s="7" t="s">
        <v>44</v>
      </c>
      <c r="D11" s="5" t="s">
        <v>4</v>
      </c>
      <c r="E11" s="5">
        <v>7</v>
      </c>
      <c r="F11" s="5"/>
      <c r="G11" s="5">
        <f t="shared" ref="G11" si="1">ROUND(E11*F11,2)</f>
        <v>0</v>
      </c>
    </row>
    <row r="12" spans="2:7" ht="24" x14ac:dyDescent="0.25">
      <c r="B12" s="16">
        <v>3</v>
      </c>
      <c r="C12" s="7" t="s">
        <v>45</v>
      </c>
      <c r="D12" s="5" t="s">
        <v>3</v>
      </c>
      <c r="E12" s="5">
        <v>97</v>
      </c>
      <c r="F12" s="5"/>
      <c r="G12" s="5">
        <f t="shared" si="0"/>
        <v>0</v>
      </c>
    </row>
    <row r="13" spans="2:7" ht="24" x14ac:dyDescent="0.25">
      <c r="B13" s="16">
        <v>4</v>
      </c>
      <c r="C13" s="7" t="s">
        <v>39</v>
      </c>
      <c r="D13" s="5" t="s">
        <v>3</v>
      </c>
      <c r="E13" s="5">
        <v>10.5</v>
      </c>
      <c r="F13" s="5"/>
      <c r="G13" s="5">
        <f t="shared" si="0"/>
        <v>0</v>
      </c>
    </row>
    <row r="14" spans="2:7" ht="24" x14ac:dyDescent="0.25">
      <c r="B14" s="16">
        <v>5</v>
      </c>
      <c r="C14" s="7" t="s">
        <v>33</v>
      </c>
      <c r="D14" s="5" t="s">
        <v>3</v>
      </c>
      <c r="E14" s="5">
        <v>604</v>
      </c>
      <c r="F14" s="5"/>
      <c r="G14" s="5">
        <f t="shared" si="0"/>
        <v>0</v>
      </c>
    </row>
    <row r="15" spans="2:7" ht="24" x14ac:dyDescent="0.25">
      <c r="B15" s="16">
        <v>6</v>
      </c>
      <c r="C15" s="7" t="s">
        <v>40</v>
      </c>
      <c r="D15" s="5" t="s">
        <v>3</v>
      </c>
      <c r="E15" s="5">
        <v>670.5</v>
      </c>
      <c r="F15" s="5"/>
      <c r="G15" s="5">
        <f t="shared" si="0"/>
        <v>0</v>
      </c>
    </row>
    <row r="16" spans="2:7" ht="17.25" x14ac:dyDescent="0.25">
      <c r="B16" s="16">
        <v>7</v>
      </c>
      <c r="C16" s="7" t="s">
        <v>46</v>
      </c>
      <c r="D16" s="5" t="s">
        <v>3</v>
      </c>
      <c r="E16" s="5">
        <v>10.5</v>
      </c>
      <c r="F16" s="5"/>
      <c r="G16" s="5">
        <f t="shared" ref="G16" si="2">ROUND(E16*F16,2)</f>
        <v>0</v>
      </c>
    </row>
    <row r="17" spans="2:7" ht="17.25" x14ac:dyDescent="0.25">
      <c r="B17" s="16">
        <v>8</v>
      </c>
      <c r="C17" s="7" t="s">
        <v>47</v>
      </c>
      <c r="D17" s="5" t="s">
        <v>3</v>
      </c>
      <c r="E17" s="5">
        <v>160</v>
      </c>
      <c r="F17" s="5"/>
      <c r="G17" s="5">
        <f t="shared" ref="G17:G22" si="3">ROUND(E17*F17,2)</f>
        <v>0</v>
      </c>
    </row>
    <row r="18" spans="2:7" x14ac:dyDescent="0.25">
      <c r="B18" s="16">
        <v>9</v>
      </c>
      <c r="C18" s="7" t="s">
        <v>48</v>
      </c>
      <c r="D18" s="5" t="s">
        <v>4</v>
      </c>
      <c r="E18" s="5">
        <v>510.5</v>
      </c>
      <c r="F18" s="5"/>
      <c r="G18" s="5">
        <f t="shared" si="3"/>
        <v>0</v>
      </c>
    </row>
    <row r="19" spans="2:7" x14ac:dyDescent="0.25">
      <c r="B19" s="16">
        <v>10</v>
      </c>
      <c r="C19" s="7" t="s">
        <v>49</v>
      </c>
      <c r="D19" s="5" t="s">
        <v>4</v>
      </c>
      <c r="E19" s="5">
        <v>28.5</v>
      </c>
      <c r="F19" s="5"/>
      <c r="G19" s="5">
        <f t="shared" si="3"/>
        <v>0</v>
      </c>
    </row>
    <row r="20" spans="2:7" ht="17.25" x14ac:dyDescent="0.25">
      <c r="B20" s="16">
        <v>11</v>
      </c>
      <c r="C20" s="7" t="s">
        <v>34</v>
      </c>
      <c r="D20" s="5" t="s">
        <v>15</v>
      </c>
      <c r="E20" s="5">
        <v>37.729999999999997</v>
      </c>
      <c r="F20" s="5"/>
      <c r="G20" s="5">
        <f t="shared" si="3"/>
        <v>0</v>
      </c>
    </row>
    <row r="21" spans="2:7" x14ac:dyDescent="0.25">
      <c r="B21" s="16">
        <v>12</v>
      </c>
      <c r="C21" s="7" t="s">
        <v>50</v>
      </c>
      <c r="D21" s="5" t="s">
        <v>4</v>
      </c>
      <c r="E21" s="5">
        <v>22</v>
      </c>
      <c r="F21" s="5"/>
      <c r="G21" s="5">
        <f t="shared" si="3"/>
        <v>0</v>
      </c>
    </row>
    <row r="22" spans="2:7" ht="17.25" x14ac:dyDescent="0.25">
      <c r="B22" s="16">
        <v>13</v>
      </c>
      <c r="C22" s="7" t="s">
        <v>51</v>
      </c>
      <c r="D22" s="5" t="s">
        <v>15</v>
      </c>
      <c r="E22" s="5">
        <v>0.88</v>
      </c>
      <c r="F22" s="5"/>
      <c r="G22" s="5">
        <f t="shared" si="3"/>
        <v>0</v>
      </c>
    </row>
    <row r="23" spans="2:7" ht="24" x14ac:dyDescent="0.25">
      <c r="B23" s="16">
        <v>14</v>
      </c>
      <c r="C23" s="7" t="s">
        <v>52</v>
      </c>
      <c r="D23" s="5" t="s">
        <v>4</v>
      </c>
      <c r="E23" s="5">
        <v>54</v>
      </c>
      <c r="F23" s="5"/>
      <c r="G23" s="5">
        <f t="shared" si="0"/>
        <v>0</v>
      </c>
    </row>
    <row r="24" spans="2:7" ht="24" x14ac:dyDescent="0.25">
      <c r="B24" s="16">
        <v>15</v>
      </c>
      <c r="C24" s="7" t="s">
        <v>14</v>
      </c>
      <c r="D24" s="5" t="s">
        <v>15</v>
      </c>
      <c r="E24" s="5">
        <v>252.86</v>
      </c>
      <c r="F24" s="5"/>
      <c r="G24" s="5">
        <f t="shared" ref="G24:G25" si="4">ROUND(E24*F24,2)</f>
        <v>0</v>
      </c>
    </row>
    <row r="25" spans="2:7" ht="24" x14ac:dyDescent="0.25">
      <c r="B25" s="16">
        <v>16</v>
      </c>
      <c r="C25" s="7" t="s">
        <v>20</v>
      </c>
      <c r="D25" s="5" t="s">
        <v>15</v>
      </c>
      <c r="E25" s="5">
        <v>252.86</v>
      </c>
      <c r="F25" s="5"/>
      <c r="G25" s="5">
        <f t="shared" si="4"/>
        <v>0</v>
      </c>
    </row>
    <row r="26" spans="2:7" x14ac:dyDescent="0.25">
      <c r="B26" s="16"/>
      <c r="C26" s="7" t="s">
        <v>30</v>
      </c>
      <c r="D26" s="5"/>
      <c r="E26" s="5"/>
      <c r="F26" s="5"/>
      <c r="G26" s="5">
        <f>SUM(G10:G25)</f>
        <v>0</v>
      </c>
    </row>
    <row r="27" spans="2:7" x14ac:dyDescent="0.25">
      <c r="B27" s="18" t="s">
        <v>2</v>
      </c>
      <c r="C27" s="4" t="s">
        <v>17</v>
      </c>
      <c r="D27" s="19" t="s">
        <v>2</v>
      </c>
      <c r="E27" s="21" t="s">
        <v>2</v>
      </c>
      <c r="F27" s="21" t="s">
        <v>2</v>
      </c>
      <c r="G27" s="21" t="s">
        <v>2</v>
      </c>
    </row>
    <row r="28" spans="2:7" ht="36" x14ac:dyDescent="0.25">
      <c r="B28" s="16">
        <v>17</v>
      </c>
      <c r="C28" s="7" t="s">
        <v>21</v>
      </c>
      <c r="D28" s="5" t="s">
        <v>15</v>
      </c>
      <c r="E28" s="5">
        <v>179.97</v>
      </c>
      <c r="F28" s="5"/>
      <c r="G28" s="5">
        <f t="shared" ref="G28" si="5">ROUND(E28*F28,2)</f>
        <v>0</v>
      </c>
    </row>
    <row r="29" spans="2:7" x14ac:dyDescent="0.25">
      <c r="B29" s="16"/>
      <c r="C29" s="7" t="s">
        <v>22</v>
      </c>
      <c r="D29" s="5"/>
      <c r="E29" s="5"/>
      <c r="F29" s="5"/>
      <c r="G29" s="5">
        <f>SUM(G28:G28)</f>
        <v>0</v>
      </c>
    </row>
    <row r="30" spans="2:7" x14ac:dyDescent="0.25">
      <c r="B30" s="18" t="s">
        <v>2</v>
      </c>
      <c r="C30" s="4" t="s">
        <v>16</v>
      </c>
      <c r="D30" s="19" t="s">
        <v>2</v>
      </c>
      <c r="E30" s="21" t="s">
        <v>2</v>
      </c>
      <c r="F30" s="21" t="s">
        <v>2</v>
      </c>
      <c r="G30" s="21" t="s">
        <v>2</v>
      </c>
    </row>
    <row r="31" spans="2:7" ht="24" x14ac:dyDescent="0.25">
      <c r="B31" s="16">
        <v>18</v>
      </c>
      <c r="C31" s="7" t="s">
        <v>28</v>
      </c>
      <c r="D31" s="5" t="s">
        <v>3</v>
      </c>
      <c r="E31" s="5">
        <v>1285.5</v>
      </c>
      <c r="F31" s="5"/>
      <c r="G31" s="5">
        <f t="shared" ref="G31:G33" si="6">ROUND(E31*F31,2)</f>
        <v>0</v>
      </c>
    </row>
    <row r="32" spans="2:7" ht="17.25" x14ac:dyDescent="0.25">
      <c r="B32" s="16">
        <v>19</v>
      </c>
      <c r="C32" s="7" t="s">
        <v>41</v>
      </c>
      <c r="D32" s="5" t="s">
        <v>3</v>
      </c>
      <c r="E32" s="5">
        <v>1285.5</v>
      </c>
      <c r="F32" s="5"/>
      <c r="G32" s="5">
        <f t="shared" si="6"/>
        <v>0</v>
      </c>
    </row>
    <row r="33" spans="2:7" ht="24" x14ac:dyDescent="0.25">
      <c r="B33" s="16">
        <v>20</v>
      </c>
      <c r="C33" s="7" t="s">
        <v>42</v>
      </c>
      <c r="D33" s="5" t="s">
        <v>3</v>
      </c>
      <c r="E33" s="5">
        <v>1285.5</v>
      </c>
      <c r="F33" s="5"/>
      <c r="G33" s="5">
        <f t="shared" si="6"/>
        <v>0</v>
      </c>
    </row>
    <row r="34" spans="2:7" x14ac:dyDescent="0.25">
      <c r="B34" s="16"/>
      <c r="C34" s="7" t="s">
        <v>23</v>
      </c>
      <c r="D34" s="5"/>
      <c r="E34" s="5"/>
      <c r="F34" s="5"/>
      <c r="G34" s="5">
        <f>SUM(G31:G33)</f>
        <v>0</v>
      </c>
    </row>
    <row r="35" spans="2:7" s="6" customFormat="1" x14ac:dyDescent="0.25">
      <c r="B35" s="18" t="s">
        <v>2</v>
      </c>
      <c r="C35" s="4" t="s">
        <v>18</v>
      </c>
      <c r="D35" s="19" t="s">
        <v>2</v>
      </c>
      <c r="E35" s="21" t="s">
        <v>2</v>
      </c>
      <c r="F35" s="21" t="s">
        <v>2</v>
      </c>
      <c r="G35" s="21" t="s">
        <v>2</v>
      </c>
    </row>
    <row r="36" spans="2:7" s="6" customFormat="1" ht="24" x14ac:dyDescent="0.25">
      <c r="B36" s="16">
        <v>21</v>
      </c>
      <c r="C36" s="7" t="s">
        <v>36</v>
      </c>
      <c r="D36" s="5" t="s">
        <v>3</v>
      </c>
      <c r="E36" s="5">
        <v>547.5</v>
      </c>
      <c r="F36" s="5"/>
      <c r="G36" s="5">
        <f t="shared" ref="G36:G38" si="7">ROUND(E36*F36,2)</f>
        <v>0</v>
      </c>
    </row>
    <row r="37" spans="2:7" s="6" customFormat="1" ht="17.25" x14ac:dyDescent="0.25">
      <c r="B37" s="16">
        <v>22</v>
      </c>
      <c r="C37" s="7" t="s">
        <v>53</v>
      </c>
      <c r="D37" s="5" t="s">
        <v>15</v>
      </c>
      <c r="E37" s="5">
        <v>30</v>
      </c>
      <c r="F37" s="5"/>
      <c r="G37" s="5">
        <f t="shared" si="7"/>
        <v>0</v>
      </c>
    </row>
    <row r="38" spans="2:7" s="6" customFormat="1" ht="24" x14ac:dyDescent="0.25">
      <c r="B38" s="16">
        <v>23</v>
      </c>
      <c r="C38" s="7" t="s">
        <v>54</v>
      </c>
      <c r="D38" s="5" t="s">
        <v>35</v>
      </c>
      <c r="E38" s="5">
        <v>163.82</v>
      </c>
      <c r="F38" s="5"/>
      <c r="G38" s="5">
        <f t="shared" si="7"/>
        <v>0</v>
      </c>
    </row>
    <row r="39" spans="2:7" x14ac:dyDescent="0.25">
      <c r="B39" s="16"/>
      <c r="C39" s="7" t="s">
        <v>24</v>
      </c>
      <c r="D39" s="5"/>
      <c r="E39" s="5"/>
      <c r="F39" s="5"/>
      <c r="G39" s="5">
        <f>SUM(G36:G38)</f>
        <v>0</v>
      </c>
    </row>
    <row r="40" spans="2:7" x14ac:dyDescent="0.25">
      <c r="B40" s="18" t="s">
        <v>2</v>
      </c>
      <c r="C40" s="4" t="s">
        <v>19</v>
      </c>
      <c r="D40" s="19" t="s">
        <v>2</v>
      </c>
      <c r="E40" s="21" t="s">
        <v>2</v>
      </c>
      <c r="F40" s="21" t="s">
        <v>2</v>
      </c>
      <c r="G40" s="21" t="s">
        <v>2</v>
      </c>
    </row>
    <row r="41" spans="2:7" ht="17.25" x14ac:dyDescent="0.25">
      <c r="B41" s="16">
        <v>24</v>
      </c>
      <c r="C41" s="20" t="s">
        <v>37</v>
      </c>
      <c r="D41" s="5" t="s">
        <v>15</v>
      </c>
      <c r="E41" s="5">
        <v>72.239999999999995</v>
      </c>
      <c r="F41" s="22"/>
      <c r="G41" s="5">
        <f t="shared" ref="G41:G47" si="8">ROUND(E41*F41,2)</f>
        <v>0</v>
      </c>
    </row>
    <row r="42" spans="2:7" ht="24" x14ac:dyDescent="0.25">
      <c r="B42" s="16">
        <v>25</v>
      </c>
      <c r="C42" s="7" t="s">
        <v>55</v>
      </c>
      <c r="D42" s="5" t="s">
        <v>4</v>
      </c>
      <c r="E42" s="5">
        <v>539</v>
      </c>
      <c r="F42" s="5"/>
      <c r="G42" s="5">
        <f t="shared" si="8"/>
        <v>0</v>
      </c>
    </row>
    <row r="43" spans="2:7" ht="24" x14ac:dyDescent="0.25">
      <c r="B43" s="16">
        <v>26</v>
      </c>
      <c r="C43" s="7" t="s">
        <v>56</v>
      </c>
      <c r="D43" s="5" t="s">
        <v>35</v>
      </c>
      <c r="E43" s="5">
        <v>107.8</v>
      </c>
      <c r="F43" s="5"/>
      <c r="G43" s="5">
        <f t="shared" ref="G43:G46" si="9">ROUND(E43*F43,2)</f>
        <v>0</v>
      </c>
    </row>
    <row r="44" spans="2:7" ht="17.25" x14ac:dyDescent="0.25">
      <c r="B44" s="16">
        <v>27</v>
      </c>
      <c r="C44" s="7" t="s">
        <v>57</v>
      </c>
      <c r="D44" s="5" t="s">
        <v>15</v>
      </c>
      <c r="E44" s="5">
        <v>2.06</v>
      </c>
      <c r="F44" s="5"/>
      <c r="G44" s="5">
        <f t="shared" si="9"/>
        <v>0</v>
      </c>
    </row>
    <row r="45" spans="2:7" ht="24" x14ac:dyDescent="0.25">
      <c r="B45" s="16">
        <v>28</v>
      </c>
      <c r="C45" s="7" t="s">
        <v>58</v>
      </c>
      <c r="D45" s="5" t="s">
        <v>4</v>
      </c>
      <c r="E45" s="5">
        <v>51.5</v>
      </c>
      <c r="F45" s="5"/>
      <c r="G45" s="5">
        <f t="shared" si="9"/>
        <v>0</v>
      </c>
    </row>
    <row r="46" spans="2:7" ht="17.25" x14ac:dyDescent="0.25">
      <c r="B46" s="16">
        <v>29</v>
      </c>
      <c r="C46" s="7" t="s">
        <v>59</v>
      </c>
      <c r="D46" s="5" t="s">
        <v>15</v>
      </c>
      <c r="E46" s="5">
        <v>21.56</v>
      </c>
      <c r="F46" s="5"/>
      <c r="G46" s="5">
        <f t="shared" si="9"/>
        <v>0</v>
      </c>
    </row>
    <row r="47" spans="2:7" ht="24" x14ac:dyDescent="0.25">
      <c r="B47" s="16">
        <v>30</v>
      </c>
      <c r="C47" s="7" t="s">
        <v>60</v>
      </c>
      <c r="D47" s="5" t="s">
        <v>3</v>
      </c>
      <c r="E47" s="5">
        <v>539</v>
      </c>
      <c r="F47" s="5"/>
      <c r="G47" s="5">
        <f t="shared" si="8"/>
        <v>0</v>
      </c>
    </row>
    <row r="48" spans="2:7" ht="24" x14ac:dyDescent="0.25">
      <c r="B48" s="16">
        <v>31</v>
      </c>
      <c r="C48" s="7" t="s">
        <v>61</v>
      </c>
      <c r="D48" s="5" t="s">
        <v>3</v>
      </c>
      <c r="E48" s="5">
        <v>737.5</v>
      </c>
      <c r="F48" s="5"/>
      <c r="G48" s="5">
        <f t="shared" ref="G48" si="10">ROUND(E48*F48,2)</f>
        <v>0</v>
      </c>
    </row>
    <row r="49" spans="2:7" x14ac:dyDescent="0.25">
      <c r="B49" s="16"/>
      <c r="C49" s="7" t="s">
        <v>25</v>
      </c>
      <c r="D49" s="5"/>
      <c r="E49" s="5"/>
      <c r="F49" s="5"/>
      <c r="G49" s="5">
        <f>SUM(G41:G48)</f>
        <v>0</v>
      </c>
    </row>
    <row r="50" spans="2:7" x14ac:dyDescent="0.25">
      <c r="B50" s="18" t="s">
        <v>2</v>
      </c>
      <c r="C50" s="4" t="s">
        <v>5</v>
      </c>
      <c r="D50" s="19" t="s">
        <v>2</v>
      </c>
      <c r="E50" s="21" t="s">
        <v>2</v>
      </c>
      <c r="F50" s="21" t="s">
        <v>2</v>
      </c>
      <c r="G50" s="21" t="s">
        <v>2</v>
      </c>
    </row>
    <row r="51" spans="2:7" x14ac:dyDescent="0.25">
      <c r="B51" s="16">
        <v>32</v>
      </c>
      <c r="C51" s="7" t="s">
        <v>31</v>
      </c>
      <c r="D51" s="5" t="s">
        <v>6</v>
      </c>
      <c r="E51" s="5">
        <v>43</v>
      </c>
      <c r="F51" s="5"/>
      <c r="G51" s="5">
        <f t="shared" ref="G51:G53" si="11">ROUND(E51*F51,2)</f>
        <v>0</v>
      </c>
    </row>
    <row r="52" spans="2:7" x14ac:dyDescent="0.25">
      <c r="B52" s="16">
        <v>33</v>
      </c>
      <c r="C52" s="7" t="s">
        <v>32</v>
      </c>
      <c r="D52" s="5" t="s">
        <v>6</v>
      </c>
      <c r="E52" s="5">
        <v>30</v>
      </c>
      <c r="F52" s="5"/>
      <c r="G52" s="5">
        <f t="shared" si="11"/>
        <v>0</v>
      </c>
    </row>
    <row r="53" spans="2:7" x14ac:dyDescent="0.25">
      <c r="B53" s="16">
        <v>34</v>
      </c>
      <c r="C53" s="7" t="s">
        <v>38</v>
      </c>
      <c r="D53" s="5" t="s">
        <v>6</v>
      </c>
      <c r="E53" s="5">
        <v>24</v>
      </c>
      <c r="F53" s="5"/>
      <c r="G53" s="5">
        <f t="shared" si="11"/>
        <v>0</v>
      </c>
    </row>
    <row r="54" spans="2:7" x14ac:dyDescent="0.25">
      <c r="B54" s="16"/>
      <c r="C54" s="20" t="s">
        <v>26</v>
      </c>
      <c r="D54" s="5"/>
      <c r="E54" s="5"/>
      <c r="F54" s="5"/>
      <c r="G54" s="5">
        <f>SUM(G51:G53)</f>
        <v>0</v>
      </c>
    </row>
    <row r="55" spans="2:7" x14ac:dyDescent="0.25">
      <c r="B55" s="23" t="s">
        <v>7</v>
      </c>
      <c r="C55" s="23"/>
      <c r="D55" s="23"/>
      <c r="E55" s="23"/>
      <c r="F55" s="23"/>
      <c r="G55" s="8">
        <f>G26+G29+G34+G39+G49+G54</f>
        <v>0</v>
      </c>
    </row>
    <row r="56" spans="2:7" x14ac:dyDescent="0.25">
      <c r="B56" s="23" t="s">
        <v>8</v>
      </c>
      <c r="C56" s="23"/>
      <c r="D56" s="23"/>
      <c r="E56" s="23"/>
      <c r="F56" s="23"/>
      <c r="G56" s="8">
        <f>0.23*G55</f>
        <v>0</v>
      </c>
    </row>
    <row r="57" spans="2:7" x14ac:dyDescent="0.25">
      <c r="B57" s="23" t="s">
        <v>9</v>
      </c>
      <c r="C57" s="23"/>
      <c r="D57" s="23"/>
      <c r="E57" s="23"/>
      <c r="F57" s="23"/>
      <c r="G57" s="9">
        <f>SUM(G55:G56)</f>
        <v>0</v>
      </c>
    </row>
    <row r="58" spans="2:7" x14ac:dyDescent="0.25">
      <c r="C58" s="12"/>
      <c r="D58" s="13"/>
      <c r="E58" s="13"/>
    </row>
    <row r="59" spans="2:7" x14ac:dyDescent="0.25">
      <c r="C59" s="12"/>
      <c r="D59" s="13"/>
      <c r="E59" s="13"/>
    </row>
    <row r="60" spans="2:7" x14ac:dyDescent="0.25">
      <c r="C60" s="12"/>
      <c r="D60" s="13"/>
      <c r="E60" s="13"/>
    </row>
  </sheetData>
  <mergeCells count="11">
    <mergeCell ref="B55:F55"/>
    <mergeCell ref="B56:F56"/>
    <mergeCell ref="B57:F57"/>
    <mergeCell ref="B4:G4"/>
    <mergeCell ref="B5:G5"/>
    <mergeCell ref="B6:B7"/>
    <mergeCell ref="C6:C7"/>
    <mergeCell ref="D6:D7"/>
    <mergeCell ref="E6:E7"/>
    <mergeCell ref="F6:F7"/>
    <mergeCell ref="G6:G7"/>
  </mergeCells>
  <pageMargins left="0.23622047244094491" right="0.23622047244094491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 1</vt:lpstr>
      <vt:lpstr>'ARKUSZ 1'!Tytuły_wydruku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Milkiewicz</dc:creator>
  <cp:lastModifiedBy>Dorota Andryca</cp:lastModifiedBy>
  <cp:lastPrinted>2021-06-29T10:09:31Z</cp:lastPrinted>
  <dcterms:created xsi:type="dcterms:W3CDTF">2018-04-08T22:27:39Z</dcterms:created>
  <dcterms:modified xsi:type="dcterms:W3CDTF">2021-06-29T11:30:28Z</dcterms:modified>
</cp:coreProperties>
</file>