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zej Sz\Desktop\2021\powyżej 130\Grunwaldzka straż\"/>
    </mc:Choice>
  </mc:AlternateContent>
  <bookViews>
    <workbookView xWindow="0" yWindow="0" windowWidth="23040" windowHeight="9396"/>
  </bookViews>
  <sheets>
    <sheet name="ofertow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1" l="1"/>
  <c r="H70" i="1"/>
  <c r="H69" i="1"/>
  <c r="H66" i="1"/>
  <c r="H65" i="1"/>
  <c r="H62" i="1"/>
  <c r="H61" i="1"/>
  <c r="H60" i="1"/>
  <c r="H59" i="1"/>
  <c r="H58" i="1"/>
  <c r="H57" i="1"/>
  <c r="H56" i="1"/>
  <c r="H55" i="1"/>
  <c r="H52" i="1"/>
  <c r="H53" i="1" s="1"/>
  <c r="H49" i="1"/>
  <c r="H48" i="1"/>
  <c r="H47" i="1"/>
  <c r="H46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7" i="1"/>
  <c r="H16" i="1"/>
  <c r="H15" i="1"/>
  <c r="H14" i="1"/>
  <c r="H13" i="1"/>
  <c r="H12" i="1"/>
  <c r="H11" i="1"/>
  <c r="H73" i="1" l="1"/>
  <c r="H74" i="1" s="1"/>
  <c r="H75" i="1" s="1"/>
  <c r="H72" i="1"/>
  <c r="H18" i="1"/>
  <c r="H44" i="1"/>
  <c r="H50" i="1"/>
  <c r="H63" i="1"/>
  <c r="H67" i="1"/>
</calcChain>
</file>

<file path=xl/sharedStrings.xml><?xml version="1.0" encoding="utf-8"?>
<sst xmlns="http://schemas.openxmlformats.org/spreadsheetml/2006/main" count="237" uniqueCount="132">
  <si>
    <t>BRANŻA - ORGANIZACJA RUCHU, ELEKTRYCZNA</t>
  </si>
  <si>
    <t>Modernizacja sygnalizacji świetlnej na wyjeździe z Jednostki Gaśniczo - Ratunkowej nr 2, Poznań, ul.Grunwaldzka - wyjazd z PSP</t>
  </si>
  <si>
    <t>Lp.</t>
  </si>
  <si>
    <t>Wyszczególnienie elementów rozliczeniowych</t>
  </si>
  <si>
    <t>Jednostka</t>
  </si>
  <si>
    <t>Cena jednostkowa</t>
  </si>
  <si>
    <t>Wartość</t>
  </si>
  <si>
    <t>Nazwa</t>
  </si>
  <si>
    <t>Ilość</t>
  </si>
  <si>
    <t>DZIAŁ 1</t>
  </si>
  <si>
    <t>Kanalizacja kablowa i montaż studni kablowych</t>
  </si>
  <si>
    <t>.d1</t>
  </si>
  <si>
    <t>KNR 5-01 0106-01</t>
  </si>
  <si>
    <t>Budowa kanalizacji kablowej z rur PCW w gruncie kat. III, 1 warstwa w ciągu kanalizacji, 1 rura w warstwie, 1 otwór w ciągu kanalizacji - 1 x HDPE 125</t>
  </si>
  <si>
    <t>m</t>
  </si>
  <si>
    <t>Budowa kanalizacji kablowej z rur PCW w gruncie kat. III, 1 warstwa w ciągu kanalizacji, 1 rura w warstwie, 1 otwór w ciągu kanalizacji - 1 x HDPE 110</t>
  </si>
  <si>
    <t>KNR 5-01 0106-04</t>
  </si>
  <si>
    <t>Budowa kanalizacji kablowej z rur PCW w gruncie kat. III, 1 warstwa w ciągu kanalizacji, 1 rura w warstwie, 1 otwory w ciągu kanalizacji - 1 x HDPE 40</t>
  </si>
  <si>
    <t>ZN-97/TP S.A. 039 0202-04</t>
  </si>
  <si>
    <t>Ręczne wciąganie rur kanalizacji wtórnej w otwór wolny - rury śr. 40 mm w zwojach (1 szt.) - HDPE 40</t>
  </si>
  <si>
    <t>ZN-97/TP S.A. 039 0613-01</t>
  </si>
  <si>
    <t>Montaż stelaży zapasów kabli światłowodowych w studni</t>
  </si>
  <si>
    <t>szt.</t>
  </si>
  <si>
    <t>KNR 5-01 0405-02</t>
  </si>
  <si>
    <t>Budowa studni kablowych rozdzielczych SK-1 ( 0,60x0,60x0,90 ) z elementów prefabrykowanych w gruncie kat.III</t>
  </si>
  <si>
    <t>stud.</t>
  </si>
  <si>
    <t>Budowa studni kablowych rozdzielczych SKR-1/6 ( 1,20x0,60x1,35 ) z elementów prefabrykowanych w gruncie kat.III</t>
  </si>
  <si>
    <t>Suma</t>
  </si>
  <si>
    <t>DZIAŁ 1. Kanalizacja kablowa i montaż studni kablowych</t>
  </si>
  <si>
    <t>DZIAŁ 2</t>
  </si>
  <si>
    <t>Montaż kabli i urządzeń sygnalizacyjnych</t>
  </si>
  <si>
    <t>.d2</t>
  </si>
  <si>
    <t>KNNR 5 0713-01</t>
  </si>
  <si>
    <t>Układanie kabli o masie do 0.5 kg/m w rurach - YKY 3x6mm2 - zasilanie</t>
  </si>
  <si>
    <t>Układanie kabli o masie do 0.5 kg/m w rurach - YKY 4x2,5mm2</t>
  </si>
  <si>
    <t>Układanie kabli o masie do 0.5 kg/m w rurach - YKY 5x2,5mm2</t>
  </si>
  <si>
    <t>Układanie kabli o masie do 0.5 kg/m w rurach - YKY 10x2,5mm2</t>
  </si>
  <si>
    <t>Układanie kabli o masie do 0.5 kg/m w rurach - YKSY 48x2,5mm2</t>
  </si>
  <si>
    <t>KNR 5-10 0114-01</t>
  </si>
  <si>
    <t>Układanie kabli wielożyłowych o masie do 0.5 kg/m w rurach pustakach lub kanałach zamkniętych - kabel SiHF 3x1,5mm2 doPEO</t>
  </si>
  <si>
    <t>Układanie kabli wielożyłowych o masie do 0.5 kg/m w rurach pustakach lub kanałach zamkniętych - kabel XzTKMXpw 4x2x0,8 do  listew świetlnych</t>
  </si>
  <si>
    <t>KNR Z502-0508-01</t>
  </si>
  <si>
    <t>Wciąganie kabli światłowodowych do kanalizacji z warstwą poślizgową metodą pneumatyczną strumieniową - kabel Z-XOTKtd 6J</t>
  </si>
  <si>
    <t>km</t>
  </si>
  <si>
    <t>KNR Z502-0607-01</t>
  </si>
  <si>
    <t>Montaż złączy końcowych kabli światłowodowych tubowych; przełącznica skrzynkowa, 1 spajany światłowód</t>
  </si>
  <si>
    <t>złącz.</t>
  </si>
  <si>
    <t>KNR AT-14 0104-01</t>
  </si>
  <si>
    <t>Spawanie kabla światłowodowego wielomodowego w kasetach światłowodowych</t>
  </si>
  <si>
    <t>KNR 5-10 0709-05</t>
  </si>
  <si>
    <t>Mechaniczne stawianie masztu sygnalizacyjnego wys. 3,5 m z wnęką kablową dla montażu sygnalizatorów</t>
  </si>
  <si>
    <t>Mechaniczne stawianie konstrukcji wysięgnikowej  o długosci wysięgnika 5,0 m</t>
  </si>
  <si>
    <t>Mechaniczne stawianie konstrukcji wysięgnikowej  o długosci wysięgnika 7,0 m</t>
  </si>
  <si>
    <t>KNR 5-10 1102-01</t>
  </si>
  <si>
    <t>Montaż zawiesi sygnalizatorów ulicznych 2x300 na słupie wysięgnikowym</t>
  </si>
  <si>
    <t>kpl.</t>
  </si>
  <si>
    <t>KNR 5-10 1105-02</t>
  </si>
  <si>
    <t>Montaż ekranu kontrastowego 2x300 na wysięgniku</t>
  </si>
  <si>
    <t>Montaż sygnalizatora typu S1, 2x300 LED ogólny na wysięgniku</t>
  </si>
  <si>
    <t>KNR 5-10 1104-01</t>
  </si>
  <si>
    <t>Montaż sygnalizatora typu S1, 2x300 LED ogólny na maszcie</t>
  </si>
  <si>
    <t>Montaż sygnalizatora typu S1, 3x300 LED ogólny na maszcie</t>
  </si>
  <si>
    <t>Montaż sygnalizatora typu S5, 2x200 LED pieszy na maszcie</t>
  </si>
  <si>
    <t>KNR 5-14-0511-0100</t>
  </si>
  <si>
    <t>Dostawa i montaż sygnalizatorów akustycznych zgodnie z PB pkt. 2.6</t>
  </si>
  <si>
    <t>KW</t>
  </si>
  <si>
    <t>Rozbudowa sterownika sygnalizacji przy skrzyżowaniu Grunwaldzka - Śniadeckich - zgodnie z PB pkt 2.8,</t>
  </si>
  <si>
    <t>kpl</t>
  </si>
  <si>
    <t>KNR 5-14 0514-01</t>
  </si>
  <si>
    <t>KNR 5-10 0605-04</t>
  </si>
  <si>
    <t>Montaż głowic kablowych - obróbka kabli sygnalizacyjnych wielożyłowych bez pancerza</t>
  </si>
  <si>
    <t>KNR 4-03 1203-03</t>
  </si>
  <si>
    <t>Badanie linii kablowej sterowniczej</t>
  </si>
  <si>
    <t>odc.</t>
  </si>
  <si>
    <t>DZIAŁ 2. Montaż kabli i urządzeń sygnalizacyjnych</t>
  </si>
  <si>
    <t>DZIAŁ 3</t>
  </si>
  <si>
    <t>Roboty drogowe</t>
  </si>
  <si>
    <t>.d3</t>
  </si>
  <si>
    <t>KNNR 6 0803-02</t>
  </si>
  <si>
    <t>Ręczne rozebranie nawierzchni z kostki betonowej na podsypce cementowo-piaskowej</t>
  </si>
  <si>
    <t>m2</t>
  </si>
  <si>
    <t>KNNR 6 0801-05</t>
  </si>
  <si>
    <t>Rozebranie podbudowy z betonu gr. 10 cm ręcznie</t>
  </si>
  <si>
    <t>KNNR 6 0109-01</t>
  </si>
  <si>
    <t>Podbudowy betonowe gr.10 cm pielęgnowane piaskiem i wodą</t>
  </si>
  <si>
    <t>KNNR 6 0502-03</t>
  </si>
  <si>
    <t>Chodniki z kostki brukowej betonowej na podsypce cementowo-piaskowej z wypełnieniem spoin piaskiem</t>
  </si>
  <si>
    <t>DZIAŁ 3. Roboty drogowe</t>
  </si>
  <si>
    <t>DZIAŁ 4</t>
  </si>
  <si>
    <t>Oznakowanie poziome</t>
  </si>
  <si>
    <t>.d4</t>
  </si>
  <si>
    <t>KNR 2-31 0706-06</t>
  </si>
  <si>
    <t>Mechaniczne malowanie linii na skrzyżowaniach i przejściach dla pieszych farbą chlorokauczukową (cienkowarstwowe, spray-plastik, do 1mm, 1,5kg/m2)</t>
  </si>
  <si>
    <t>DZIAŁ 4. Oznakowanie poziome</t>
  </si>
  <si>
    <t>DZIAŁ 5</t>
  </si>
  <si>
    <t>Oznakowanie pionowe</t>
  </si>
  <si>
    <t>.d5</t>
  </si>
  <si>
    <t>KNR 2-31 0818-08</t>
  </si>
  <si>
    <t>Rozebranie słupków do tablic znaków drogowych.</t>
  </si>
  <si>
    <t>KNR 2-31 0703-03</t>
  </si>
  <si>
    <t>Zdejmowanie tablic znaków drogowych zakazu, nakazu, ostrzegawczych, informacyjnych</t>
  </si>
  <si>
    <t>KNR 2-31 0702-02</t>
  </si>
  <si>
    <t>Słupki do znaków drogowych z kotwicą do zabetonowania: z rur stalowych o śr. 70 mm.</t>
  </si>
  <si>
    <t>Wysięgniki do znaków drogowych z rur stalowych o śr. 70 mm - montaż na konstrukcji</t>
  </si>
  <si>
    <t>KNR 2-31 0703-01</t>
  </si>
  <si>
    <t>Przymocowanie tablic znaków drogowych zakazu, nakazu, ostrzegawczych, informacyjnych o powierzchni do 0.3 m2</t>
  </si>
  <si>
    <t>Przymocowanie tablic znaków drogowych zakazu, nakazu, ostrzegawczych, informacyjnych o powierzchni do 0.3 m2 - tabliczki T-0 "Nie dotyczy pojazdów Państwowej Straży Pożarnej oraz praconików szpitala"</t>
  </si>
  <si>
    <t>Przymocowanie tablic znaków drogowych zakazu, nakazu, ostrzegawczych, informacyjnych o powierzchni do 0.3 m2 - tabliczki T-0 "Nie dotyczy pojazdów Państwowej Straży Pożarnej"</t>
  </si>
  <si>
    <t>Przymocowanie tablic znaków drogowych zakazu, nakazu, ostrzegawczych, informacyjnych o powierzchni do 0.3 m2 - tabliczki T-1 "30 m"</t>
  </si>
  <si>
    <t>DZIAŁ 5. Oznakowanie pionowe</t>
  </si>
  <si>
    <t>DZIAŁ 6</t>
  </si>
  <si>
    <t>Elementy BRD</t>
  </si>
  <si>
    <t>.d6</t>
  </si>
  <si>
    <t xml:space="preserve">KNR AT-04 0210-05 KNR 2-31 z.o.2.13. 9902-03 </t>
  </si>
  <si>
    <t>Urządzenia bezpieczeństwa ruchu - aktywne punktowe elementy odblaskowe (PEO) + montaż</t>
  </si>
  <si>
    <t>Urządzenia bezpieczeństwa ruchu - linie świetlne typ 4xS-Line + sterownik z szafaką + montaż</t>
  </si>
  <si>
    <t>DZIAŁ 6. Elementy BRD</t>
  </si>
  <si>
    <t>DZIAŁ 7</t>
  </si>
  <si>
    <t>Demontaże</t>
  </si>
  <si>
    <t>.d7</t>
  </si>
  <si>
    <t>KNNR 9 1001-09</t>
  </si>
  <si>
    <t>Demontaż słupów o masie 300-480 kg</t>
  </si>
  <si>
    <t>KNNR 5 1009-03</t>
  </si>
  <si>
    <t>Demontaż sygnalizatorów 3x300 na maszcie</t>
  </si>
  <si>
    <t>KNNR 5 1009-04</t>
  </si>
  <si>
    <t>Demontaż sygnalizatorów 3x300 ulicznych mocowane na konstrukcji</t>
  </si>
  <si>
    <t>DZIAŁ 7. Demontaże</t>
  </si>
  <si>
    <t>RAZEM NETTO :</t>
  </si>
  <si>
    <t>VAT</t>
  </si>
  <si>
    <t>RAZEM BRUTTO :</t>
  </si>
  <si>
    <t>KOSZTORYS OFERTOWY</t>
  </si>
  <si>
    <t>Montaż listew zaciskowych do 8 obwodów - listwa zaciskowa torowa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</si>
</sst>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9"/>
      <color rgb="FF000000"/>
      <name val="Calibri"/>
      <family val="2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8"/>
      <name val="Calibri"/>
      <family val="2"/>
      <charset val="238"/>
    </font>
    <font>
      <sz val="10"/>
      <name val="Arial CE"/>
      <charset val="238"/>
    </font>
    <font>
      <b/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</font>
    <font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4" fillId="0" borderId="2" xfId="0" applyFont="1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top"/>
    </xf>
    <xf numFmtId="0" fontId="6" fillId="2" borderId="4" xfId="0" applyNumberFormat="1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horizontal="center" vertical="top"/>
    </xf>
    <xf numFmtId="0" fontId="8" fillId="0" borderId="1" xfId="0" applyFont="1" applyFill="1" applyBorder="1" applyAlignment="1" applyProtection="1">
      <alignment horizontal="left" vertical="top" wrapText="1"/>
    </xf>
    <xf numFmtId="49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" xfId="0" applyNumberFormat="1" applyFont="1" applyFill="1" applyBorder="1" applyAlignment="1" applyProtection="1">
      <alignment horizontal="right" vertical="top" wrapText="1"/>
    </xf>
    <xf numFmtId="4" fontId="7" fillId="3" borderId="1" xfId="0" applyNumberFormat="1" applyFont="1" applyFill="1" applyBorder="1" applyAlignment="1">
      <alignment horizontal="right" vertical="top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6" xfId="0" applyFont="1" applyFill="1" applyBorder="1" applyAlignment="1" applyProtection="1">
      <alignment horizontal="center" vertical="top"/>
    </xf>
    <xf numFmtId="0" fontId="8" fillId="0" borderId="6" xfId="0" applyFont="1" applyFill="1" applyBorder="1" applyAlignment="1" applyProtection="1">
      <alignment horizontal="right" vertical="top" wrapText="1"/>
    </xf>
    <xf numFmtId="49" fontId="8" fillId="0" borderId="6" xfId="1" applyNumberFormat="1" applyFont="1" applyFill="1" applyBorder="1" applyAlignment="1" applyProtection="1">
      <alignment horizontal="left" vertical="top" wrapText="1"/>
    </xf>
    <xf numFmtId="4" fontId="8" fillId="0" borderId="6" xfId="0" applyNumberFormat="1" applyFont="1" applyFill="1" applyBorder="1" applyAlignment="1" applyProtection="1">
      <alignment horizontal="right" vertical="top" wrapText="1"/>
    </xf>
    <xf numFmtId="4" fontId="9" fillId="3" borderId="5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 applyProtection="1">
      <alignment vertical="top" wrapText="1"/>
    </xf>
    <xf numFmtId="49" fontId="8" fillId="0" borderId="1" xfId="1" applyNumberFormat="1" applyFont="1" applyFill="1" applyBorder="1" applyAlignment="1" applyProtection="1">
      <alignment vertical="top" wrapText="1"/>
    </xf>
    <xf numFmtId="1" fontId="8" fillId="0" borderId="1" xfId="0" applyNumberFormat="1" applyFont="1" applyFill="1" applyBorder="1" applyAlignment="1" applyProtection="1">
      <alignment horizontal="center" vertical="top"/>
    </xf>
    <xf numFmtId="4" fontId="8" fillId="0" borderId="1" xfId="0" applyNumberFormat="1" applyFont="1" applyFill="1" applyBorder="1" applyAlignment="1" applyProtection="1">
      <alignment vertical="top" wrapText="1"/>
    </xf>
    <xf numFmtId="4" fontId="7" fillId="3" borderId="1" xfId="0" applyNumberFormat="1" applyFont="1" applyFill="1" applyBorder="1" applyAlignment="1">
      <alignment vertical="top"/>
    </xf>
    <xf numFmtId="0" fontId="10" fillId="0" borderId="1" xfId="0" applyNumberFormat="1" applyFont="1" applyFill="1" applyBorder="1" applyAlignment="1">
      <alignment vertical="top"/>
    </xf>
    <xf numFmtId="0" fontId="10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 applyProtection="1">
      <alignment horizontal="center" vertical="top"/>
    </xf>
    <xf numFmtId="0" fontId="6" fillId="2" borderId="4" xfId="0" applyNumberFormat="1" applyFont="1" applyFill="1" applyBorder="1" applyAlignment="1">
      <alignment vertical="center" wrapText="1"/>
    </xf>
    <xf numFmtId="0" fontId="11" fillId="3" borderId="1" xfId="0" applyNumberFormat="1" applyFont="1" applyFill="1" applyBorder="1" applyAlignment="1">
      <alignment horizontal="center" vertical="top"/>
    </xf>
    <xf numFmtId="0" fontId="11" fillId="3" borderId="1" xfId="0" applyNumberFormat="1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4" fontId="11" fillId="3" borderId="1" xfId="0" applyNumberFormat="1" applyFont="1" applyFill="1" applyBorder="1" applyAlignment="1">
      <alignment horizontal="right" vertical="top"/>
    </xf>
    <xf numFmtId="0" fontId="12" fillId="0" borderId="1" xfId="0" applyFont="1" applyBorder="1" applyAlignment="1">
      <alignment vertical="top" wrapText="1"/>
    </xf>
    <xf numFmtId="1" fontId="11" fillId="3" borderId="1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0" xfId="0" applyFont="1"/>
    <xf numFmtId="4" fontId="6" fillId="4" borderId="3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view="pageBreakPreview" topLeftCell="A31" zoomScaleNormal="130" zoomScaleSheetLayoutView="100" workbookViewId="0">
      <selection activeCell="G45" sqref="G45"/>
    </sheetView>
  </sheetViews>
  <sheetFormatPr defaultRowHeight="12" x14ac:dyDescent="0.25"/>
  <cols>
    <col min="1" max="1" width="6.42578125" style="42" customWidth="1"/>
    <col min="2" max="2" width="3.7109375" style="43" customWidth="1"/>
    <col min="3" max="3" width="18.7109375" customWidth="1"/>
    <col min="4" max="4" width="63.28515625" customWidth="1"/>
    <col min="5" max="5" width="8.28515625" style="42" customWidth="1"/>
    <col min="6" max="6" width="7.85546875" style="42" customWidth="1"/>
    <col min="7" max="7" width="11.85546875" style="44" customWidth="1"/>
    <col min="8" max="8" width="12.140625" customWidth="1"/>
  </cols>
  <sheetData>
    <row r="1" spans="1:8" ht="21" x14ac:dyDescent="0.4">
      <c r="A1" s="47" t="s">
        <v>130</v>
      </c>
      <c r="B1" s="47"/>
      <c r="C1" s="47"/>
      <c r="D1" s="47"/>
      <c r="E1" s="47"/>
      <c r="F1" s="47"/>
      <c r="G1" s="47"/>
      <c r="H1" s="47"/>
    </row>
    <row r="2" spans="1:8" ht="6.75" customHeight="1" x14ac:dyDescent="0.25">
      <c r="A2" s="48"/>
      <c r="B2" s="48"/>
      <c r="C2" s="48"/>
      <c r="D2" s="48"/>
      <c r="E2" s="48"/>
      <c r="F2" s="48"/>
      <c r="G2" s="48"/>
      <c r="H2" s="48"/>
    </row>
    <row r="3" spans="1:8" ht="15.6" x14ac:dyDescent="0.3">
      <c r="A3" s="49" t="s">
        <v>0</v>
      </c>
      <c r="B3" s="49"/>
      <c r="C3" s="49"/>
      <c r="D3" s="49"/>
      <c r="E3" s="49"/>
      <c r="F3" s="49"/>
      <c r="G3" s="49"/>
      <c r="H3" s="49"/>
    </row>
    <row r="4" spans="1:8" ht="6" customHeight="1" x14ac:dyDescent="0.3">
      <c r="A4" s="49"/>
      <c r="B4" s="49"/>
      <c r="C4" s="49"/>
      <c r="D4" s="49"/>
      <c r="E4" s="49"/>
      <c r="F4" s="49"/>
      <c r="G4" s="49"/>
      <c r="H4" s="49"/>
    </row>
    <row r="5" spans="1:8" x14ac:dyDescent="0.25">
      <c r="A5" s="50" t="s">
        <v>1</v>
      </c>
      <c r="B5" s="50"/>
      <c r="C5" s="50"/>
      <c r="D5" s="50"/>
      <c r="E5" s="50"/>
      <c r="F5" s="50"/>
      <c r="G5" s="50"/>
      <c r="H5" s="50"/>
    </row>
    <row r="6" spans="1:8" ht="17.25" customHeight="1" x14ac:dyDescent="0.25">
      <c r="A6" s="51"/>
      <c r="B6" s="51"/>
      <c r="C6" s="51"/>
      <c r="D6" s="51"/>
      <c r="E6" s="51"/>
      <c r="F6" s="51"/>
      <c r="G6" s="51"/>
      <c r="H6" s="51"/>
    </row>
    <row r="8" spans="1:8" ht="12" customHeight="1" x14ac:dyDescent="0.25">
      <c r="A8" s="52" t="s">
        <v>2</v>
      </c>
      <c r="B8" s="1"/>
      <c r="C8" s="53"/>
      <c r="D8" s="55" t="s">
        <v>3</v>
      </c>
      <c r="E8" s="52" t="s">
        <v>4</v>
      </c>
      <c r="F8" s="52"/>
      <c r="G8" s="56" t="s">
        <v>5</v>
      </c>
      <c r="H8" s="45" t="s">
        <v>6</v>
      </c>
    </row>
    <row r="9" spans="1:8" x14ac:dyDescent="0.25">
      <c r="A9" s="52"/>
      <c r="B9" s="2"/>
      <c r="C9" s="54"/>
      <c r="D9" s="55"/>
      <c r="E9" s="3" t="s">
        <v>7</v>
      </c>
      <c r="F9" s="3" t="s">
        <v>8</v>
      </c>
      <c r="G9" s="56"/>
      <c r="H9" s="45"/>
    </row>
    <row r="10" spans="1:8" ht="22.5" customHeight="1" x14ac:dyDescent="0.25">
      <c r="A10" s="4" t="s">
        <v>9</v>
      </c>
      <c r="B10" s="5"/>
      <c r="C10" s="6" t="s">
        <v>10</v>
      </c>
      <c r="D10" s="7"/>
      <c r="E10" s="8"/>
      <c r="F10" s="9"/>
      <c r="G10" s="8"/>
      <c r="H10" s="10"/>
    </row>
    <row r="11" spans="1:8" ht="20.399999999999999" x14ac:dyDescent="0.25">
      <c r="A11" s="11">
        <v>1</v>
      </c>
      <c r="B11" s="11" t="s">
        <v>11</v>
      </c>
      <c r="C11" s="12" t="s">
        <v>12</v>
      </c>
      <c r="D11" s="13" t="s">
        <v>13</v>
      </c>
      <c r="E11" s="11" t="s">
        <v>14</v>
      </c>
      <c r="F11" s="11">
        <v>42</v>
      </c>
      <c r="G11" s="14"/>
      <c r="H11" s="15">
        <f t="shared" ref="H11:H17" si="0">ROUND(F11*G11,2)</f>
        <v>0</v>
      </c>
    </row>
    <row r="12" spans="1:8" ht="20.399999999999999" x14ac:dyDescent="0.25">
      <c r="A12" s="11">
        <v>2</v>
      </c>
      <c r="B12" s="11" t="s">
        <v>11</v>
      </c>
      <c r="C12" s="12" t="s">
        <v>12</v>
      </c>
      <c r="D12" s="13" t="s">
        <v>15</v>
      </c>
      <c r="E12" s="11" t="s">
        <v>14</v>
      </c>
      <c r="F12" s="11">
        <v>18</v>
      </c>
      <c r="G12" s="14"/>
      <c r="H12" s="15">
        <f t="shared" si="0"/>
        <v>0</v>
      </c>
    </row>
    <row r="13" spans="1:8" ht="20.399999999999999" x14ac:dyDescent="0.25">
      <c r="A13" s="11">
        <v>3</v>
      </c>
      <c r="B13" s="11" t="s">
        <v>11</v>
      </c>
      <c r="C13" s="12" t="s">
        <v>16</v>
      </c>
      <c r="D13" s="13" t="s">
        <v>17</v>
      </c>
      <c r="E13" s="11" t="s">
        <v>14</v>
      </c>
      <c r="F13" s="11">
        <v>77</v>
      </c>
      <c r="G13" s="14"/>
      <c r="H13" s="15">
        <f t="shared" si="0"/>
        <v>0</v>
      </c>
    </row>
    <row r="14" spans="1:8" ht="20.399999999999999" x14ac:dyDescent="0.25">
      <c r="A14" s="11">
        <v>4</v>
      </c>
      <c r="B14" s="11" t="s">
        <v>11</v>
      </c>
      <c r="C14" s="12" t="s">
        <v>18</v>
      </c>
      <c r="D14" s="13" t="s">
        <v>19</v>
      </c>
      <c r="E14" s="11" t="s">
        <v>14</v>
      </c>
      <c r="F14" s="11">
        <v>77</v>
      </c>
      <c r="G14" s="14"/>
      <c r="H14" s="15">
        <f t="shared" si="0"/>
        <v>0</v>
      </c>
    </row>
    <row r="15" spans="1:8" ht="20.399999999999999" x14ac:dyDescent="0.25">
      <c r="A15" s="11">
        <v>5</v>
      </c>
      <c r="B15" s="11" t="s">
        <v>11</v>
      </c>
      <c r="C15" s="12" t="s">
        <v>20</v>
      </c>
      <c r="D15" s="13" t="s">
        <v>21</v>
      </c>
      <c r="E15" s="11" t="s">
        <v>22</v>
      </c>
      <c r="F15" s="11">
        <v>4</v>
      </c>
      <c r="G15" s="14"/>
      <c r="H15" s="15">
        <f t="shared" si="0"/>
        <v>0</v>
      </c>
    </row>
    <row r="16" spans="1:8" ht="20.399999999999999" x14ac:dyDescent="0.25">
      <c r="A16" s="11">
        <v>6</v>
      </c>
      <c r="B16" s="11" t="s">
        <v>11</v>
      </c>
      <c r="C16" s="12" t="s">
        <v>23</v>
      </c>
      <c r="D16" s="13" t="s">
        <v>24</v>
      </c>
      <c r="E16" s="11" t="s">
        <v>25</v>
      </c>
      <c r="F16" s="11">
        <v>1</v>
      </c>
      <c r="G16" s="14"/>
      <c r="H16" s="15">
        <f t="shared" si="0"/>
        <v>0</v>
      </c>
    </row>
    <row r="17" spans="1:8" ht="20.399999999999999" x14ac:dyDescent="0.25">
      <c r="A17" s="11">
        <v>7</v>
      </c>
      <c r="B17" s="11" t="s">
        <v>11</v>
      </c>
      <c r="C17" s="12" t="s">
        <v>23</v>
      </c>
      <c r="D17" s="13" t="s">
        <v>26</v>
      </c>
      <c r="E17" s="11" t="s">
        <v>25</v>
      </c>
      <c r="F17" s="11">
        <v>1</v>
      </c>
      <c r="G17" s="14"/>
      <c r="H17" s="15">
        <f t="shared" si="0"/>
        <v>0</v>
      </c>
    </row>
    <row r="18" spans="1:8" x14ac:dyDescent="0.25">
      <c r="A18" s="16"/>
      <c r="B18" s="17"/>
      <c r="C18" s="18" t="s">
        <v>27</v>
      </c>
      <c r="D18" s="19" t="s">
        <v>28</v>
      </c>
      <c r="E18" s="17"/>
      <c r="F18" s="17"/>
      <c r="G18" s="20"/>
      <c r="H18" s="21">
        <f>SUM(H11:H17)</f>
        <v>0</v>
      </c>
    </row>
    <row r="19" spans="1:8" ht="23.25" customHeight="1" x14ac:dyDescent="0.25">
      <c r="A19" s="4" t="s">
        <v>29</v>
      </c>
      <c r="B19" s="5"/>
      <c r="C19" s="6" t="s">
        <v>30</v>
      </c>
      <c r="D19" s="7"/>
      <c r="E19" s="8"/>
      <c r="F19" s="9"/>
      <c r="G19" s="8"/>
      <c r="H19" s="10"/>
    </row>
    <row r="20" spans="1:8" x14ac:dyDescent="0.25">
      <c r="A20" s="11">
        <v>8</v>
      </c>
      <c r="B20" s="11" t="s">
        <v>31</v>
      </c>
      <c r="C20" s="22" t="s">
        <v>32</v>
      </c>
      <c r="D20" s="23" t="s">
        <v>33</v>
      </c>
      <c r="E20" s="11" t="s">
        <v>14</v>
      </c>
      <c r="F20" s="24">
        <v>193</v>
      </c>
      <c r="G20" s="25"/>
      <c r="H20" s="26">
        <f t="shared" ref="H20:H43" si="1">ROUND(F20*G20,2)</f>
        <v>0</v>
      </c>
    </row>
    <row r="21" spans="1:8" x14ac:dyDescent="0.25">
      <c r="A21" s="11">
        <v>9</v>
      </c>
      <c r="B21" s="11" t="s">
        <v>31</v>
      </c>
      <c r="C21" s="22" t="s">
        <v>32</v>
      </c>
      <c r="D21" s="23" t="s">
        <v>34</v>
      </c>
      <c r="E21" s="11" t="s">
        <v>14</v>
      </c>
      <c r="F21" s="24">
        <v>73</v>
      </c>
      <c r="G21" s="25"/>
      <c r="H21" s="26">
        <f t="shared" si="1"/>
        <v>0</v>
      </c>
    </row>
    <row r="22" spans="1:8" x14ac:dyDescent="0.25">
      <c r="A22" s="11">
        <v>10</v>
      </c>
      <c r="B22" s="11" t="s">
        <v>31</v>
      </c>
      <c r="C22" s="22" t="s">
        <v>32</v>
      </c>
      <c r="D22" s="23" t="s">
        <v>35</v>
      </c>
      <c r="E22" s="11" t="s">
        <v>14</v>
      </c>
      <c r="F22" s="24">
        <v>158</v>
      </c>
      <c r="G22" s="25"/>
      <c r="H22" s="26">
        <f t="shared" si="1"/>
        <v>0</v>
      </c>
    </row>
    <row r="23" spans="1:8" ht="12" customHeight="1" x14ac:dyDescent="0.25">
      <c r="A23" s="11">
        <v>11</v>
      </c>
      <c r="B23" s="11" t="s">
        <v>31</v>
      </c>
      <c r="C23" s="22" t="s">
        <v>32</v>
      </c>
      <c r="D23" s="23" t="s">
        <v>36</v>
      </c>
      <c r="E23" s="11" t="s">
        <v>14</v>
      </c>
      <c r="F23" s="24">
        <v>83</v>
      </c>
      <c r="G23" s="25"/>
      <c r="H23" s="26">
        <f t="shared" si="1"/>
        <v>0</v>
      </c>
    </row>
    <row r="24" spans="1:8" x14ac:dyDescent="0.25">
      <c r="A24" s="11">
        <v>12</v>
      </c>
      <c r="B24" s="11" t="s">
        <v>31</v>
      </c>
      <c r="C24" s="27" t="s">
        <v>32</v>
      </c>
      <c r="D24" s="23" t="s">
        <v>37</v>
      </c>
      <c r="E24" s="11" t="s">
        <v>14</v>
      </c>
      <c r="F24" s="24">
        <v>193</v>
      </c>
      <c r="G24" s="25"/>
      <c r="H24" s="26">
        <f t="shared" si="1"/>
        <v>0</v>
      </c>
    </row>
    <row r="25" spans="1:8" ht="20.399999999999999" x14ac:dyDescent="0.25">
      <c r="A25" s="11">
        <v>13</v>
      </c>
      <c r="B25" s="11" t="s">
        <v>31</v>
      </c>
      <c r="C25" s="27" t="s">
        <v>38</v>
      </c>
      <c r="D25" s="28" t="s">
        <v>39</v>
      </c>
      <c r="E25" s="11" t="s">
        <v>14</v>
      </c>
      <c r="F25" s="24">
        <v>417</v>
      </c>
      <c r="G25" s="25"/>
      <c r="H25" s="26">
        <f t="shared" si="1"/>
        <v>0</v>
      </c>
    </row>
    <row r="26" spans="1:8" ht="20.399999999999999" x14ac:dyDescent="0.25">
      <c r="A26" s="11">
        <v>14</v>
      </c>
      <c r="B26" s="11" t="s">
        <v>31</v>
      </c>
      <c r="C26" s="22" t="s">
        <v>38</v>
      </c>
      <c r="D26" s="23" t="s">
        <v>40</v>
      </c>
      <c r="E26" s="11" t="s">
        <v>14</v>
      </c>
      <c r="F26" s="24">
        <v>122</v>
      </c>
      <c r="G26" s="25"/>
      <c r="H26" s="26">
        <f t="shared" si="1"/>
        <v>0</v>
      </c>
    </row>
    <row r="27" spans="1:8" ht="20.399999999999999" x14ac:dyDescent="0.25">
      <c r="A27" s="11">
        <v>15</v>
      </c>
      <c r="B27" s="11" t="s">
        <v>31</v>
      </c>
      <c r="C27" s="22" t="s">
        <v>41</v>
      </c>
      <c r="D27" s="23" t="s">
        <v>42</v>
      </c>
      <c r="E27" s="11" t="s">
        <v>43</v>
      </c>
      <c r="F27" s="29">
        <v>0.28799999999999998</v>
      </c>
      <c r="G27" s="25"/>
      <c r="H27" s="26">
        <f t="shared" si="1"/>
        <v>0</v>
      </c>
    </row>
    <row r="28" spans="1:8" ht="20.399999999999999" x14ac:dyDescent="0.25">
      <c r="A28" s="11">
        <v>16</v>
      </c>
      <c r="B28" s="11" t="s">
        <v>31</v>
      </c>
      <c r="C28" s="22" t="s">
        <v>44</v>
      </c>
      <c r="D28" s="23" t="s">
        <v>45</v>
      </c>
      <c r="E28" s="11" t="s">
        <v>46</v>
      </c>
      <c r="F28" s="24">
        <v>2</v>
      </c>
      <c r="G28" s="25"/>
      <c r="H28" s="26">
        <f t="shared" si="1"/>
        <v>0</v>
      </c>
    </row>
    <row r="29" spans="1:8" ht="20.399999999999999" x14ac:dyDescent="0.25">
      <c r="A29" s="11">
        <v>17</v>
      </c>
      <c r="B29" s="11" t="s">
        <v>31</v>
      </c>
      <c r="C29" s="22" t="s">
        <v>47</v>
      </c>
      <c r="D29" s="23" t="s">
        <v>48</v>
      </c>
      <c r="E29" s="11" t="s">
        <v>22</v>
      </c>
      <c r="F29" s="24">
        <v>2</v>
      </c>
      <c r="G29" s="25"/>
      <c r="H29" s="26">
        <f t="shared" si="1"/>
        <v>0</v>
      </c>
    </row>
    <row r="30" spans="1:8" ht="20.399999999999999" x14ac:dyDescent="0.25">
      <c r="A30" s="11">
        <v>18</v>
      </c>
      <c r="B30" s="11" t="s">
        <v>31</v>
      </c>
      <c r="C30" s="22" t="s">
        <v>49</v>
      </c>
      <c r="D30" s="23" t="s">
        <v>50</v>
      </c>
      <c r="E30" s="11" t="s">
        <v>22</v>
      </c>
      <c r="F30" s="24">
        <v>3</v>
      </c>
      <c r="G30" s="25"/>
      <c r="H30" s="26">
        <f t="shared" si="1"/>
        <v>0</v>
      </c>
    </row>
    <row r="31" spans="1:8" ht="20.399999999999999" x14ac:dyDescent="0.25">
      <c r="A31" s="11">
        <v>19</v>
      </c>
      <c r="B31" s="11" t="s">
        <v>31</v>
      </c>
      <c r="C31" s="22" t="s">
        <v>49</v>
      </c>
      <c r="D31" s="23" t="s">
        <v>51</v>
      </c>
      <c r="E31" s="11" t="s">
        <v>22</v>
      </c>
      <c r="F31" s="24">
        <v>1</v>
      </c>
      <c r="G31" s="25"/>
      <c r="H31" s="26">
        <f t="shared" si="1"/>
        <v>0</v>
      </c>
    </row>
    <row r="32" spans="1:8" ht="20.399999999999999" x14ac:dyDescent="0.25">
      <c r="A32" s="11">
        <v>20</v>
      </c>
      <c r="B32" s="11" t="s">
        <v>31</v>
      </c>
      <c r="C32" s="22" t="s">
        <v>49</v>
      </c>
      <c r="D32" s="23" t="s">
        <v>52</v>
      </c>
      <c r="E32" s="11" t="s">
        <v>22</v>
      </c>
      <c r="F32" s="24">
        <v>1</v>
      </c>
      <c r="G32" s="25"/>
      <c r="H32" s="26">
        <f t="shared" si="1"/>
        <v>0</v>
      </c>
    </row>
    <row r="33" spans="1:8" x14ac:dyDescent="0.25">
      <c r="A33" s="11">
        <v>21</v>
      </c>
      <c r="B33" s="11" t="s">
        <v>31</v>
      </c>
      <c r="C33" s="22" t="s">
        <v>53</v>
      </c>
      <c r="D33" s="23" t="s">
        <v>54</v>
      </c>
      <c r="E33" s="11" t="s">
        <v>55</v>
      </c>
      <c r="F33" s="24">
        <v>2</v>
      </c>
      <c r="G33" s="25"/>
      <c r="H33" s="26">
        <f t="shared" si="1"/>
        <v>0</v>
      </c>
    </row>
    <row r="34" spans="1:8" x14ac:dyDescent="0.25">
      <c r="A34" s="11">
        <v>22</v>
      </c>
      <c r="B34" s="11" t="s">
        <v>31</v>
      </c>
      <c r="C34" s="22" t="s">
        <v>56</v>
      </c>
      <c r="D34" s="23" t="s">
        <v>57</v>
      </c>
      <c r="E34" s="11" t="s">
        <v>22</v>
      </c>
      <c r="F34" s="24">
        <v>2</v>
      </c>
      <c r="G34" s="25"/>
      <c r="H34" s="26">
        <f t="shared" si="1"/>
        <v>0</v>
      </c>
    </row>
    <row r="35" spans="1:8" x14ac:dyDescent="0.25">
      <c r="A35" s="11">
        <v>23</v>
      </c>
      <c r="B35" s="11" t="s">
        <v>31</v>
      </c>
      <c r="C35" s="22" t="s">
        <v>56</v>
      </c>
      <c r="D35" s="23" t="s">
        <v>58</v>
      </c>
      <c r="E35" s="11" t="s">
        <v>22</v>
      </c>
      <c r="F35" s="24">
        <v>2</v>
      </c>
      <c r="G35" s="25"/>
      <c r="H35" s="26">
        <f t="shared" si="1"/>
        <v>0</v>
      </c>
    </row>
    <row r="36" spans="1:8" x14ac:dyDescent="0.25">
      <c r="A36" s="11">
        <v>24</v>
      </c>
      <c r="B36" s="11" t="s">
        <v>31</v>
      </c>
      <c r="C36" s="22" t="s">
        <v>59</v>
      </c>
      <c r="D36" s="23" t="s">
        <v>60</v>
      </c>
      <c r="E36" s="11" t="s">
        <v>22</v>
      </c>
      <c r="F36" s="24">
        <v>2</v>
      </c>
      <c r="G36" s="25"/>
      <c r="H36" s="26">
        <f t="shared" si="1"/>
        <v>0</v>
      </c>
    </row>
    <row r="37" spans="1:8" x14ac:dyDescent="0.25">
      <c r="A37" s="11">
        <v>25</v>
      </c>
      <c r="B37" s="11" t="s">
        <v>31</v>
      </c>
      <c r="C37" s="22" t="s">
        <v>59</v>
      </c>
      <c r="D37" s="23" t="s">
        <v>61</v>
      </c>
      <c r="E37" s="11" t="s">
        <v>22</v>
      </c>
      <c r="F37" s="24">
        <v>1</v>
      </c>
      <c r="G37" s="25"/>
      <c r="H37" s="26">
        <f t="shared" si="1"/>
        <v>0</v>
      </c>
    </row>
    <row r="38" spans="1:8" x14ac:dyDescent="0.25">
      <c r="A38" s="11">
        <v>26</v>
      </c>
      <c r="B38" s="11" t="s">
        <v>31</v>
      </c>
      <c r="C38" s="22" t="s">
        <v>59</v>
      </c>
      <c r="D38" s="23" t="s">
        <v>62</v>
      </c>
      <c r="E38" s="11" t="s">
        <v>22</v>
      </c>
      <c r="F38" s="24">
        <v>2</v>
      </c>
      <c r="G38" s="25"/>
      <c r="H38" s="26">
        <f t="shared" si="1"/>
        <v>0</v>
      </c>
    </row>
    <row r="39" spans="1:8" x14ac:dyDescent="0.25">
      <c r="A39" s="11">
        <v>27</v>
      </c>
      <c r="B39" s="11" t="s">
        <v>31</v>
      </c>
      <c r="C39" s="22" t="s">
        <v>63</v>
      </c>
      <c r="D39" s="23" t="s">
        <v>64</v>
      </c>
      <c r="E39" s="11" t="s">
        <v>22</v>
      </c>
      <c r="F39" s="24">
        <v>2</v>
      </c>
      <c r="G39" s="25"/>
      <c r="H39" s="26">
        <f t="shared" si="1"/>
        <v>0</v>
      </c>
    </row>
    <row r="40" spans="1:8" ht="20.399999999999999" x14ac:dyDescent="0.25">
      <c r="A40" s="11">
        <v>28</v>
      </c>
      <c r="B40" s="11" t="s">
        <v>31</v>
      </c>
      <c r="C40" s="22" t="s">
        <v>65</v>
      </c>
      <c r="D40" s="23" t="s">
        <v>66</v>
      </c>
      <c r="E40" s="11" t="s">
        <v>67</v>
      </c>
      <c r="F40" s="24">
        <v>1</v>
      </c>
      <c r="G40" s="25"/>
      <c r="H40" s="26">
        <f t="shared" si="1"/>
        <v>0</v>
      </c>
    </row>
    <row r="41" spans="1:8" x14ac:dyDescent="0.25">
      <c r="A41" s="11">
        <v>29</v>
      </c>
      <c r="B41" s="11" t="s">
        <v>31</v>
      </c>
      <c r="C41" s="22" t="s">
        <v>68</v>
      </c>
      <c r="D41" s="23" t="s">
        <v>131</v>
      </c>
      <c r="E41" s="11" t="s">
        <v>55</v>
      </c>
      <c r="F41" s="24">
        <v>5</v>
      </c>
      <c r="G41" s="25"/>
      <c r="H41" s="26">
        <f t="shared" si="1"/>
        <v>0</v>
      </c>
    </row>
    <row r="42" spans="1:8" ht="20.399999999999999" x14ac:dyDescent="0.25">
      <c r="A42" s="11">
        <v>30</v>
      </c>
      <c r="B42" s="11" t="s">
        <v>31</v>
      </c>
      <c r="C42" s="22" t="s">
        <v>69</v>
      </c>
      <c r="D42" s="23" t="s">
        <v>70</v>
      </c>
      <c r="E42" s="11" t="s">
        <v>22</v>
      </c>
      <c r="F42" s="24">
        <v>52</v>
      </c>
      <c r="G42" s="25"/>
      <c r="H42" s="26">
        <f t="shared" si="1"/>
        <v>0</v>
      </c>
    </row>
    <row r="43" spans="1:8" x14ac:dyDescent="0.25">
      <c r="A43" s="11">
        <v>31</v>
      </c>
      <c r="B43" s="11" t="s">
        <v>31</v>
      </c>
      <c r="C43" s="22" t="s">
        <v>71</v>
      </c>
      <c r="D43" s="23" t="s">
        <v>72</v>
      </c>
      <c r="E43" s="11" t="s">
        <v>73</v>
      </c>
      <c r="F43" s="24">
        <v>51</v>
      </c>
      <c r="G43" s="25"/>
      <c r="H43" s="26">
        <f t="shared" si="1"/>
        <v>0</v>
      </c>
    </row>
    <row r="44" spans="1:8" x14ac:dyDescent="0.25">
      <c r="A44" s="16"/>
      <c r="B44" s="17"/>
      <c r="C44" s="18" t="s">
        <v>27</v>
      </c>
      <c r="D44" s="19" t="s">
        <v>74</v>
      </c>
      <c r="E44" s="17"/>
      <c r="F44" s="17"/>
      <c r="G44" s="20"/>
      <c r="H44" s="21">
        <f>SUM(H20:H43)</f>
        <v>0</v>
      </c>
    </row>
    <row r="45" spans="1:8" ht="22.5" customHeight="1" x14ac:dyDescent="0.25">
      <c r="A45" s="4" t="s">
        <v>75</v>
      </c>
      <c r="B45" s="5"/>
      <c r="C45" s="30" t="s">
        <v>76</v>
      </c>
      <c r="D45" s="7"/>
      <c r="E45" s="8"/>
      <c r="F45" s="9"/>
      <c r="G45" s="8"/>
      <c r="H45" s="10"/>
    </row>
    <row r="46" spans="1:8" ht="20.399999999999999" x14ac:dyDescent="0.25">
      <c r="A46" s="11">
        <v>32</v>
      </c>
      <c r="B46" s="11" t="s">
        <v>77</v>
      </c>
      <c r="C46" s="22" t="s">
        <v>78</v>
      </c>
      <c r="D46" s="23" t="s">
        <v>79</v>
      </c>
      <c r="E46" s="11" t="s">
        <v>80</v>
      </c>
      <c r="F46" s="24">
        <v>20</v>
      </c>
      <c r="G46" s="25"/>
      <c r="H46" s="26">
        <f t="shared" ref="H46:H49" si="2">ROUND(F46*G46,2)</f>
        <v>0</v>
      </c>
    </row>
    <row r="47" spans="1:8" x14ac:dyDescent="0.25">
      <c r="A47" s="11">
        <v>33</v>
      </c>
      <c r="B47" s="11" t="s">
        <v>77</v>
      </c>
      <c r="C47" s="22" t="s">
        <v>81</v>
      </c>
      <c r="D47" s="23" t="s">
        <v>82</v>
      </c>
      <c r="E47" s="11" t="s">
        <v>80</v>
      </c>
      <c r="F47" s="24">
        <v>20</v>
      </c>
      <c r="G47" s="25"/>
      <c r="H47" s="26">
        <f t="shared" si="2"/>
        <v>0</v>
      </c>
    </row>
    <row r="48" spans="1:8" x14ac:dyDescent="0.25">
      <c r="A48" s="11">
        <v>34</v>
      </c>
      <c r="B48" s="11" t="s">
        <v>77</v>
      </c>
      <c r="C48" s="22" t="s">
        <v>83</v>
      </c>
      <c r="D48" s="23" t="s">
        <v>84</v>
      </c>
      <c r="E48" s="11" t="s">
        <v>80</v>
      </c>
      <c r="F48" s="24">
        <v>20</v>
      </c>
      <c r="G48" s="25"/>
      <c r="H48" s="26">
        <f t="shared" si="2"/>
        <v>0</v>
      </c>
    </row>
    <row r="49" spans="1:8" ht="20.399999999999999" x14ac:dyDescent="0.25">
      <c r="A49" s="11">
        <v>35</v>
      </c>
      <c r="B49" s="11" t="s">
        <v>77</v>
      </c>
      <c r="C49" s="22" t="s">
        <v>85</v>
      </c>
      <c r="D49" s="23" t="s">
        <v>86</v>
      </c>
      <c r="E49" s="11" t="s">
        <v>80</v>
      </c>
      <c r="F49" s="24">
        <v>20</v>
      </c>
      <c r="G49" s="25"/>
      <c r="H49" s="26">
        <f t="shared" si="2"/>
        <v>0</v>
      </c>
    </row>
    <row r="50" spans="1:8" x14ac:dyDescent="0.25">
      <c r="A50" s="16"/>
      <c r="B50" s="17"/>
      <c r="C50" s="18" t="s">
        <v>27</v>
      </c>
      <c r="D50" s="19" t="s">
        <v>87</v>
      </c>
      <c r="E50" s="17"/>
      <c r="F50" s="17"/>
      <c r="G50" s="20"/>
      <c r="H50" s="21">
        <f>SUM(H46:H49)</f>
        <v>0</v>
      </c>
    </row>
    <row r="51" spans="1:8" ht="22.5" customHeight="1" x14ac:dyDescent="0.25">
      <c r="A51" s="4" t="s">
        <v>88</v>
      </c>
      <c r="B51" s="5"/>
      <c r="C51" s="30" t="s">
        <v>89</v>
      </c>
      <c r="D51" s="7"/>
      <c r="E51" s="8"/>
      <c r="F51" s="9"/>
      <c r="G51" s="8"/>
      <c r="H51" s="10"/>
    </row>
    <row r="52" spans="1:8" ht="24.75" customHeight="1" x14ac:dyDescent="0.25">
      <c r="A52" s="31">
        <v>36</v>
      </c>
      <c r="B52" s="31" t="s">
        <v>90</v>
      </c>
      <c r="C52" s="32" t="s">
        <v>91</v>
      </c>
      <c r="D52" s="32" t="s">
        <v>92</v>
      </c>
      <c r="E52" s="33" t="s">
        <v>80</v>
      </c>
      <c r="F52" s="34">
        <v>6</v>
      </c>
      <c r="G52" s="35"/>
      <c r="H52" s="26">
        <f>ROUND(F52*G52,2)</f>
        <v>0</v>
      </c>
    </row>
    <row r="53" spans="1:8" x14ac:dyDescent="0.25">
      <c r="A53" s="16"/>
      <c r="B53" s="17"/>
      <c r="C53" s="18" t="s">
        <v>27</v>
      </c>
      <c r="D53" s="19" t="s">
        <v>93</v>
      </c>
      <c r="E53" s="17"/>
      <c r="F53" s="17"/>
      <c r="G53" s="20"/>
      <c r="H53" s="21">
        <f>SUM(H52:H52)</f>
        <v>0</v>
      </c>
    </row>
    <row r="54" spans="1:8" ht="22.5" customHeight="1" x14ac:dyDescent="0.25">
      <c r="A54" s="4" t="s">
        <v>94</v>
      </c>
      <c r="B54" s="5"/>
      <c r="C54" s="30" t="s">
        <v>95</v>
      </c>
      <c r="D54" s="7"/>
      <c r="E54" s="8"/>
      <c r="F54" s="9"/>
      <c r="G54" s="8"/>
      <c r="H54" s="10"/>
    </row>
    <row r="55" spans="1:8" x14ac:dyDescent="0.25">
      <c r="A55" s="31">
        <v>37</v>
      </c>
      <c r="B55" s="31" t="s">
        <v>96</v>
      </c>
      <c r="C55" s="36" t="s">
        <v>97</v>
      </c>
      <c r="D55" s="36" t="s">
        <v>98</v>
      </c>
      <c r="E55" s="33" t="s">
        <v>22</v>
      </c>
      <c r="F55" s="37">
        <v>1</v>
      </c>
      <c r="G55" s="35"/>
      <c r="H55" s="26">
        <f t="shared" ref="H55:H62" si="3">ROUND(F55*G55,2)</f>
        <v>0</v>
      </c>
    </row>
    <row r="56" spans="1:8" ht="15" customHeight="1" x14ac:dyDescent="0.25">
      <c r="A56" s="31">
        <v>38</v>
      </c>
      <c r="B56" s="31" t="s">
        <v>96</v>
      </c>
      <c r="C56" s="36" t="s">
        <v>99</v>
      </c>
      <c r="D56" s="36" t="s">
        <v>100</v>
      </c>
      <c r="E56" s="33" t="s">
        <v>22</v>
      </c>
      <c r="F56" s="37">
        <v>1</v>
      </c>
      <c r="G56" s="35"/>
      <c r="H56" s="26">
        <f t="shared" si="3"/>
        <v>0</v>
      </c>
    </row>
    <row r="57" spans="1:8" ht="15" customHeight="1" x14ac:dyDescent="0.25">
      <c r="A57" s="31">
        <v>39</v>
      </c>
      <c r="B57" s="31" t="s">
        <v>96</v>
      </c>
      <c r="C57" s="36" t="s">
        <v>101</v>
      </c>
      <c r="D57" s="36" t="s">
        <v>102</v>
      </c>
      <c r="E57" s="33" t="s">
        <v>22</v>
      </c>
      <c r="F57" s="37">
        <v>1</v>
      </c>
      <c r="G57" s="35"/>
      <c r="H57" s="26">
        <f t="shared" si="3"/>
        <v>0</v>
      </c>
    </row>
    <row r="58" spans="1:8" ht="15" customHeight="1" x14ac:dyDescent="0.25">
      <c r="A58" s="31">
        <v>40</v>
      </c>
      <c r="B58" s="31" t="s">
        <v>96</v>
      </c>
      <c r="C58" s="36" t="s">
        <v>101</v>
      </c>
      <c r="D58" s="36" t="s">
        <v>103</v>
      </c>
      <c r="E58" s="33" t="s">
        <v>22</v>
      </c>
      <c r="F58" s="37">
        <v>13</v>
      </c>
      <c r="G58" s="35"/>
      <c r="H58" s="26">
        <f t="shared" si="3"/>
        <v>0</v>
      </c>
    </row>
    <row r="59" spans="1:8" ht="20.399999999999999" x14ac:dyDescent="0.25">
      <c r="A59" s="31">
        <v>41</v>
      </c>
      <c r="B59" s="31" t="s">
        <v>96</v>
      </c>
      <c r="C59" s="36" t="s">
        <v>104</v>
      </c>
      <c r="D59" s="36" t="s">
        <v>105</v>
      </c>
      <c r="E59" s="33" t="s">
        <v>22</v>
      </c>
      <c r="F59" s="37">
        <v>4</v>
      </c>
      <c r="G59" s="35"/>
      <c r="H59" s="26">
        <f t="shared" si="3"/>
        <v>0</v>
      </c>
    </row>
    <row r="60" spans="1:8" ht="30.6" x14ac:dyDescent="0.25">
      <c r="A60" s="31">
        <v>42</v>
      </c>
      <c r="B60" s="31" t="s">
        <v>96</v>
      </c>
      <c r="C60" s="36" t="s">
        <v>104</v>
      </c>
      <c r="D60" s="36" t="s">
        <v>106</v>
      </c>
      <c r="E60" s="33" t="s">
        <v>22</v>
      </c>
      <c r="F60" s="37">
        <v>2</v>
      </c>
      <c r="G60" s="35"/>
      <c r="H60" s="26">
        <f t="shared" si="3"/>
        <v>0</v>
      </c>
    </row>
    <row r="61" spans="1:8" ht="30.6" x14ac:dyDescent="0.25">
      <c r="A61" s="31">
        <v>43</v>
      </c>
      <c r="B61" s="31" t="s">
        <v>96</v>
      </c>
      <c r="C61" s="36" t="s">
        <v>104</v>
      </c>
      <c r="D61" s="36" t="s">
        <v>107</v>
      </c>
      <c r="E61" s="33" t="s">
        <v>22</v>
      </c>
      <c r="F61" s="37">
        <v>1</v>
      </c>
      <c r="G61" s="35"/>
      <c r="H61" s="26">
        <f t="shared" si="3"/>
        <v>0</v>
      </c>
    </row>
    <row r="62" spans="1:8" ht="20.399999999999999" x14ac:dyDescent="0.25">
      <c r="A62" s="31">
        <v>44</v>
      </c>
      <c r="B62" s="31" t="s">
        <v>96</v>
      </c>
      <c r="C62" s="36" t="s">
        <v>104</v>
      </c>
      <c r="D62" s="36" t="s">
        <v>108</v>
      </c>
      <c r="E62" s="33" t="s">
        <v>22</v>
      </c>
      <c r="F62" s="37">
        <v>1</v>
      </c>
      <c r="G62" s="35"/>
      <c r="H62" s="26">
        <f t="shared" si="3"/>
        <v>0</v>
      </c>
    </row>
    <row r="63" spans="1:8" x14ac:dyDescent="0.25">
      <c r="A63" s="16"/>
      <c r="B63" s="17"/>
      <c r="C63" s="18" t="s">
        <v>27</v>
      </c>
      <c r="D63" s="19" t="s">
        <v>109</v>
      </c>
      <c r="E63" s="17"/>
      <c r="F63" s="17"/>
      <c r="G63" s="20"/>
      <c r="H63" s="21">
        <f>SUM(H55:H62)</f>
        <v>0</v>
      </c>
    </row>
    <row r="64" spans="1:8" ht="22.5" customHeight="1" x14ac:dyDescent="0.25">
      <c r="A64" s="4" t="s">
        <v>110</v>
      </c>
      <c r="B64" s="5"/>
      <c r="C64" s="30" t="s">
        <v>111</v>
      </c>
      <c r="D64" s="7"/>
      <c r="E64" s="8"/>
      <c r="F64" s="9"/>
      <c r="G64" s="8"/>
      <c r="H64" s="10"/>
    </row>
    <row r="65" spans="1:8" ht="30.6" x14ac:dyDescent="0.25">
      <c r="A65" s="31">
        <v>45</v>
      </c>
      <c r="B65" s="33" t="s">
        <v>112</v>
      </c>
      <c r="C65" s="36" t="s">
        <v>113</v>
      </c>
      <c r="D65" s="36" t="s">
        <v>114</v>
      </c>
      <c r="E65" s="33" t="s">
        <v>22</v>
      </c>
      <c r="F65" s="37">
        <v>17</v>
      </c>
      <c r="G65" s="35"/>
      <c r="H65" s="26">
        <f>ROUND(F65*G65,2)</f>
        <v>0</v>
      </c>
    </row>
    <row r="66" spans="1:8" ht="30.6" x14ac:dyDescent="0.25">
      <c r="A66" s="31">
        <v>46</v>
      </c>
      <c r="B66" s="33" t="s">
        <v>112</v>
      </c>
      <c r="C66" s="36" t="s">
        <v>113</v>
      </c>
      <c r="D66" s="36" t="s">
        <v>115</v>
      </c>
      <c r="E66" s="33" t="s">
        <v>22</v>
      </c>
      <c r="F66" s="37">
        <v>1</v>
      </c>
      <c r="G66" s="35"/>
      <c r="H66" s="26">
        <f>ROUND(F66*G66,2)</f>
        <v>0</v>
      </c>
    </row>
    <row r="67" spans="1:8" x14ac:dyDescent="0.25">
      <c r="A67" s="16"/>
      <c r="B67" s="17"/>
      <c r="C67" s="18" t="s">
        <v>27</v>
      </c>
      <c r="D67" s="19" t="s">
        <v>116</v>
      </c>
      <c r="E67" s="17"/>
      <c r="F67" s="17"/>
      <c r="G67" s="20"/>
      <c r="H67" s="21">
        <f>SUM(H65:H66)</f>
        <v>0</v>
      </c>
    </row>
    <row r="68" spans="1:8" ht="22.5" customHeight="1" x14ac:dyDescent="0.25">
      <c r="A68" s="4" t="s">
        <v>117</v>
      </c>
      <c r="B68" s="5"/>
      <c r="C68" s="30" t="s">
        <v>118</v>
      </c>
      <c r="D68" s="7"/>
      <c r="E68" s="8"/>
      <c r="F68" s="9"/>
      <c r="G68" s="8"/>
      <c r="H68" s="10"/>
    </row>
    <row r="69" spans="1:8" x14ac:dyDescent="0.25">
      <c r="A69" s="31">
        <v>47</v>
      </c>
      <c r="B69" s="33" t="s">
        <v>119</v>
      </c>
      <c r="C69" s="36" t="s">
        <v>120</v>
      </c>
      <c r="D69" s="36" t="s">
        <v>121</v>
      </c>
      <c r="E69" s="33" t="s">
        <v>22</v>
      </c>
      <c r="F69" s="37">
        <v>1</v>
      </c>
      <c r="G69" s="35"/>
      <c r="H69" s="26">
        <f>ROUND(F69*G69,2)</f>
        <v>0</v>
      </c>
    </row>
    <row r="70" spans="1:8" x14ac:dyDescent="0.25">
      <c r="A70" s="31">
        <v>48</v>
      </c>
      <c r="B70" s="33" t="s">
        <v>119</v>
      </c>
      <c r="C70" s="36" t="s">
        <v>122</v>
      </c>
      <c r="D70" s="36" t="s">
        <v>123</v>
      </c>
      <c r="E70" s="33" t="s">
        <v>55</v>
      </c>
      <c r="F70" s="37">
        <v>2</v>
      </c>
      <c r="G70" s="35"/>
      <c r="H70" s="26">
        <f>ROUND(F70*G70,2)</f>
        <v>0</v>
      </c>
    </row>
    <row r="71" spans="1:8" x14ac:dyDescent="0.25">
      <c r="A71" s="31">
        <v>49</v>
      </c>
      <c r="B71" s="33" t="s">
        <v>119</v>
      </c>
      <c r="C71" s="36" t="s">
        <v>124</v>
      </c>
      <c r="D71" s="36" t="s">
        <v>125</v>
      </c>
      <c r="E71" s="33" t="s">
        <v>55</v>
      </c>
      <c r="F71" s="37">
        <v>1</v>
      </c>
      <c r="G71" s="35"/>
      <c r="H71" s="26">
        <f>ROUND(F71*G71,2)</f>
        <v>0</v>
      </c>
    </row>
    <row r="72" spans="1:8" x14ac:dyDescent="0.25">
      <c r="A72" s="16"/>
      <c r="B72" s="17"/>
      <c r="C72" s="18" t="s">
        <v>27</v>
      </c>
      <c r="D72" s="19" t="s">
        <v>126</v>
      </c>
      <c r="E72" s="17"/>
      <c r="F72" s="17"/>
      <c r="G72" s="20"/>
      <c r="H72" s="21">
        <f>SUM(H69:H71)</f>
        <v>0</v>
      </c>
    </row>
    <row r="73" spans="1:8" x14ac:dyDescent="0.25">
      <c r="A73" s="38"/>
      <c r="B73" s="39"/>
      <c r="C73" s="40"/>
      <c r="D73" s="40"/>
      <c r="E73" s="46" t="s">
        <v>127</v>
      </c>
      <c r="F73" s="46"/>
      <c r="G73" s="46"/>
      <c r="H73" s="41">
        <f>SUM(H65:H66,H55:H62,H52:H52,H46:H49,H20:H43,H11:H17,H69:H71)</f>
        <v>0</v>
      </c>
    </row>
    <row r="74" spans="1:8" x14ac:dyDescent="0.25">
      <c r="A74" s="38"/>
      <c r="B74" s="39"/>
      <c r="C74" s="40"/>
      <c r="D74" s="40"/>
      <c r="E74" s="46" t="s">
        <v>128</v>
      </c>
      <c r="F74" s="46"/>
      <c r="G74" s="46"/>
      <c r="H74" s="41">
        <f>ROUND(H73*0.23,2)</f>
        <v>0</v>
      </c>
    </row>
    <row r="75" spans="1:8" x14ac:dyDescent="0.25">
      <c r="A75" s="38"/>
      <c r="B75" s="39"/>
      <c r="C75" s="40"/>
      <c r="D75" s="40"/>
      <c r="E75" s="46" t="s">
        <v>129</v>
      </c>
      <c r="F75" s="46"/>
      <c r="G75" s="46"/>
      <c r="H75" s="41">
        <f>H73+H74</f>
        <v>0</v>
      </c>
    </row>
  </sheetData>
  <mergeCells count="14">
    <mergeCell ref="H8:H9"/>
    <mergeCell ref="E73:G73"/>
    <mergeCell ref="E74:G74"/>
    <mergeCell ref="E75:G75"/>
    <mergeCell ref="A1:H1"/>
    <mergeCell ref="A2:H2"/>
    <mergeCell ref="A3:H3"/>
    <mergeCell ref="A4:H4"/>
    <mergeCell ref="A5:H6"/>
    <mergeCell ref="A8:A9"/>
    <mergeCell ref="C8:C9"/>
    <mergeCell ref="D8:D9"/>
    <mergeCell ref="E8:F8"/>
    <mergeCell ref="G8:G9"/>
  </mergeCells>
  <pageMargins left="0.64" right="0.25" top="0.75" bottom="0.75" header="0.3" footer="0.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Andrzej Sz</cp:lastModifiedBy>
  <dcterms:created xsi:type="dcterms:W3CDTF">2021-03-17T10:35:48Z</dcterms:created>
  <dcterms:modified xsi:type="dcterms:W3CDTF">2021-03-29T06:16:30Z</dcterms:modified>
</cp:coreProperties>
</file>