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dryca\Documents\PRZETARGI 2021 -UD\Krzywoustego - Etap II (nitka wlotowa) waraint II\MATERIAŁY DO PRZETARGU\"/>
    </mc:Choice>
  </mc:AlternateContent>
  <bookViews>
    <workbookView xWindow="0" yWindow="0" windowWidth="28800" windowHeight="12300"/>
  </bookViews>
  <sheets>
    <sheet name="Etap II " sheetId="3" r:id="rId1"/>
  </sheets>
  <definedNames>
    <definedName name="_xlnm.Print_Area" localSheetId="0">'Etap II '!$A$1:$F$99</definedName>
  </definedNames>
  <calcPr calcId="162913"/>
</workbook>
</file>

<file path=xl/calcChain.xml><?xml version="1.0" encoding="utf-8"?>
<calcChain xmlns="http://schemas.openxmlformats.org/spreadsheetml/2006/main">
  <c r="F97" i="3" l="1"/>
  <c r="F96" i="3"/>
  <c r="F95" i="3"/>
  <c r="F94" i="3"/>
  <c r="F93" i="3"/>
  <c r="F92" i="3"/>
  <c r="F91" i="3"/>
  <c r="F90" i="3"/>
  <c r="F89" i="3"/>
  <c r="F86" i="3"/>
  <c r="F85" i="3"/>
  <c r="F82" i="3"/>
  <c r="F79" i="3"/>
  <c r="F78" i="3"/>
  <c r="F77" i="3"/>
  <c r="F76" i="3"/>
  <c r="F75" i="3"/>
  <c r="F74" i="3"/>
  <c r="F73" i="3"/>
  <c r="F72" i="3"/>
  <c r="F69" i="3"/>
  <c r="F68" i="3"/>
  <c r="F67" i="3"/>
  <c r="F66" i="3"/>
  <c r="F65" i="3"/>
  <c r="F64" i="3"/>
  <c r="F63" i="3"/>
  <c r="F62" i="3"/>
  <c r="F61" i="3"/>
  <c r="F60" i="3"/>
  <c r="F59" i="3"/>
  <c r="F58" i="3"/>
  <c r="F55" i="3"/>
  <c r="F54" i="3"/>
  <c r="F53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3" i="3" l="1"/>
  <c r="F51" i="3" l="1"/>
  <c r="F56" i="3"/>
  <c r="F80" i="3"/>
  <c r="F70" i="3"/>
  <c r="F87" i="3"/>
  <c r="F98" i="3" l="1"/>
</calcChain>
</file>

<file path=xl/sharedStrings.xml><?xml version="1.0" encoding="utf-8"?>
<sst xmlns="http://schemas.openxmlformats.org/spreadsheetml/2006/main" count="253" uniqueCount="179">
  <si>
    <t>Lp.</t>
  </si>
  <si>
    <t>Opis</t>
  </si>
  <si>
    <t>Ilość</t>
  </si>
  <si>
    <t>1 d.1</t>
  </si>
  <si>
    <t>km</t>
  </si>
  <si>
    <t>2 d.1</t>
  </si>
  <si>
    <t>m2</t>
  </si>
  <si>
    <t>2' d.1</t>
  </si>
  <si>
    <t>Roboty ziemne wykonywane koparkami przedsiębiernymi 0.60 m3 w ziemi kat. I-III uprzednio zmagazynowanej w hałdach z transportem urobku samochodami samowyładowczymi na odległość do 1 km</t>
  </si>
  <si>
    <t>m3</t>
  </si>
  <si>
    <t>2'' d.1</t>
  </si>
  <si>
    <t>3 d.1</t>
  </si>
  <si>
    <t>4 d.1</t>
  </si>
  <si>
    <t>5 d.1</t>
  </si>
  <si>
    <t>5' d.1</t>
  </si>
  <si>
    <t>6 d.1</t>
  </si>
  <si>
    <t>m</t>
  </si>
  <si>
    <t>7 d.1</t>
  </si>
  <si>
    <t>8 d.1</t>
  </si>
  <si>
    <t>Rozebranie ław pod krawężniki z betonu  (Rozebranie ław pod krawężniki i inne elementy dróg (z wywozem gruzu))</t>
  </si>
  <si>
    <t>9 d.1</t>
  </si>
  <si>
    <t>Zdejmowanie tablic znaków drogowych zakazu, nakazu, ostrzegawczych, informacyjnych  Przymocowanie tablic znaków drogowych zakazu, nakazu, ostrzegawczych, informacyjnych o powierzchni ponad 0.3 m2  (Zdjęcie wraz z ponownym montażem tarcz (tablic) znaków drogowych   Demontaż tarcz znaków pionowych (z przechowaniem i ponownym montażem))</t>
  </si>
  <si>
    <t>szt.</t>
  </si>
  <si>
    <t>10 d.1</t>
  </si>
  <si>
    <t>Rozebranie słupków do znaków  Słupki do znaków drogowych z rur stalowych o śr. 70 mm  (Demontaż wraz z ponownym montażem słupków do znaków drogowych   Demontaż słupków do znaków pionowych (z przechowaniem i ponownym montażem))</t>
  </si>
  <si>
    <t>11 d.1</t>
  </si>
  <si>
    <t>Rozebranie słupków do znaków  Słupki do znaków drogowych z rur stalowych o śr. 70 mm  (Demontaż wraz z ponownym montażem słupków kilometrowych  Demontaż wraz z ponownym montażem nowych słupków prowadzących U-1a (z opisem kilometrażu drogi))</t>
  </si>
  <si>
    <t>12 d.1</t>
  </si>
  <si>
    <t>Rozebranie barier stalowych pojedynczych  (Demontaż barier ochronnych drogowych stalowych (z wywozem na Bazę Materiałową ZDM)  - bariery drogowe pojedyncze)</t>
  </si>
  <si>
    <t>13 d.1</t>
  </si>
  <si>
    <t>14 d.1</t>
  </si>
  <si>
    <t>Regulacja pionowa studzienek dla kratek ściekowych ulicznych  (Regulacja pionowa kratek ściekowych (wpustów ulicznych - istniejących bez wymiany oraz przewidzianych do wymiany na nowe))</t>
  </si>
  <si>
    <t>15 d.1</t>
  </si>
  <si>
    <t>Regulacja pionowa studzienek dla kratek ściekowych ulicznych  (Demontaż i montaż nowych wpustów ściekowych (wywóz zdemontowanych wpustów na Bazę Materiałową ZDM)  Demontaż istniejących wpustów ściekowych żeliwnych i montaż nowych wpustów deszczowych kołnierzowych z rusztem żeliwnym klasy D400 o wymiarze 590x390x70 mm mocowanych zawiasowo (ruszt uchylny na zawiasie, zamknięcie wpustu za pomocą rygla))</t>
  </si>
  <si>
    <t>16 d.1</t>
  </si>
  <si>
    <t>17 d.1</t>
  </si>
  <si>
    <t>18 d.1</t>
  </si>
  <si>
    <t>Załadowanie gruzu koparko-ładowarką przy obsłudze na zmianę roboczą przez 5 samochodów samowyładowczych</t>
  </si>
  <si>
    <t>Wywiezienie gruzu z terenu rozbiórki przy mechanicznym załadowaniu i wyładowaniu samochodem samowyładowczym na odległość 1 km</t>
  </si>
  <si>
    <t>Wywiezienie gruzu z terenu rozbiórki przy mechanicznym załadowaniu i wyładowaniu samochodem samowyładowczym - dodatek za każdy następny rozpoczęty 1 km  (wywóz materiałów z rozbiórek na łączną odległość 20 km) Krotność = 19</t>
  </si>
  <si>
    <t>19 d.1</t>
  </si>
  <si>
    <t>20 d.1</t>
  </si>
  <si>
    <t>Transport złomu samochodem skrzyniowym z załadunkiem i wyładunkiem ręcznym na odległość do 1 km</t>
  </si>
  <si>
    <t>t</t>
  </si>
  <si>
    <t>Roboty ziemne wykonywane koparkami przedsiębiernymi o poj. łyżki 1.20 m3 w gruncie kat. III z transportem urobku samochodami samowyładowczymi na odległość do 1 km  (Wykonanie wykopów mechanicznie oraz ręcznie w gr. kat. I-V z transportem urobku na odkład (wywóz poza teren budowy, do zagospodarowania przez Wykonawcę))</t>
  </si>
  <si>
    <t>Mechaniczne oczyszczenie i skropienie emulsją asfaltową na zimno podbudowy lub nawierzchni betonowej/bitumicznej; zużycie emulsji 0,5 kg/m2  (warstwy bitumiczne)</t>
  </si>
  <si>
    <t>Mechaniczne oczyszczenie i skropienie emulsją asfaltową na zimno podbudowy tłuczniowej lub z gruntu stabilizowanego cementem; zużycie emulsji 0,8 kg/m2  (warstwy niebitumiczne)</t>
  </si>
  <si>
    <t>30 d.3</t>
  </si>
  <si>
    <t>31 d.3</t>
  </si>
  <si>
    <t>32 d.3</t>
  </si>
  <si>
    <t>33 d.3</t>
  </si>
  <si>
    <t>Wywiezienie gruzu z terenu rozbiórki przy mechanicznym załadowaniu i wyładowaniu samochodem samowyładowczym - dodatek za każdy następny rozpoczęty 1 km  (wywóz nadmiaru destruktu na Bazę Materiałową ZDM na łączną odległość 10 km) Krotność = 9</t>
  </si>
  <si>
    <t>Krawężniki betonowe wystające o wymiarach 20x30 cm na podsypce cementowo-piaskowej  (Ustawienie krawężników betonowych trapezowych o wymiarach 15/21x30 cm na ławie betonowej z oporem  Ustawienie krawężników betonowych trapezowych o wymiarach 15/21x30x100 cm na podsypce cementowo-piaskowej 1:4 gr. 5 cm i na ławie betonowej z oporem z betonu C12/15:  - krawężnik  stanowiący obramowanie wyspy dzielącej)</t>
  </si>
  <si>
    <t>Ława pod krawężniki betonowa z oporem  (Wykonanie ławy z oporem z betonu C12/15 pod krawężnik betonowy)</t>
  </si>
  <si>
    <t>Krawężniki betonowe wtopione o wymiarach 12x25 cm na podsypce cementowo-piaskowej  (Ustawienie oporników betonowych o wymiarach 12x25 cm na ławie betonowej z oporem  Ustawienie oporników betonowych o wymiarach 12x25x100 (75) cm na podsypce cementowo-piaskowej 1:4 gr. 5 cm i na ławie betonowej z oporem z betonu C12/15:  - opornik wtopiony h=0 cm - stanowiący obramowanie pobocza utwardzonego (zabruku) na wyjeździe ze stacji paliw)</t>
  </si>
  <si>
    <t>Ława pod krawężniki betonowa z oporem  (Wykonanie ławy z oporem z betonu C12/15 pod ściek)</t>
  </si>
  <si>
    <t>Wywożenie dłużyc na odległość do 2 km</t>
  </si>
  <si>
    <t>mp</t>
  </si>
  <si>
    <t>Wywożenie karpiny na odległość do 2 km</t>
  </si>
  <si>
    <t>Wywożenie gałęzi na odległość do 2 km</t>
  </si>
  <si>
    <t>Mechaniczne karczowanie krzaków i podszyć średnich od 31% do 60% powierzchni</t>
  </si>
  <si>
    <t>ha</t>
  </si>
  <si>
    <t>Roboty pomiarowe przy liniowych robotach ziemnych - trasa drogi w terenie równinnym  (- trasa ulicy B. Krzywoustego - jezdnia wschodnia (od wiaduktu kolejowego na Franowie do węzła autostradowego Poznań-Krzesiny))</t>
  </si>
  <si>
    <t>Mechaniczne ścinanie drzew z karczowaniem pni o średnicy 16-25 cm  (Karczowanie drzew (poza dłużycami materiał do zagospodarowania przez Wykonawcę)  - wycięcie drzew w pasie drogowym ul. B. Krzywoustego (z wywozem dłużyc na Bazę Materiałową ZDM))</t>
  </si>
  <si>
    <t>Dodatek za każdy następny 1 km odległości transportu dłużyc ponad 2 km  (wywóz dłużyc na Bazę Materiałową ZDM na łączną odległość 10 km) Krotność = 8</t>
  </si>
  <si>
    <t>2''' d.1</t>
  </si>
  <si>
    <t>2'''' d.1</t>
  </si>
  <si>
    <t>2''''' d.1</t>
  </si>
  <si>
    <t>2'''''' d.1</t>
  </si>
  <si>
    <t>3' d.1</t>
  </si>
  <si>
    <t>3'' d.1</t>
  </si>
  <si>
    <t>Zabezpieczenie drzew o średnicy ponad 30 cm na okres wykonywania robót ziemnych</t>
  </si>
  <si>
    <t>Usunięcie warstwy ziemi urodzajnej (humusu) o grubości do 15 cm za pomocą spycharek  Usunięcie warstwy ziemi urodzajnej (humusu) za pomocą spycharek - dodatek za każde dalsze 5 cm grubości  (Mechaniczne usunięcie warstwy ziemi urodzajnej (humusu)   Usunięcie warstwy ziemi urodzajnej (humusu) mechanicznie i ręcznie z wywozem poza teren budowy (do zagospodarowania przez Wykonawcę) - zakres pasa rozdziału, pobocza gruntowego, skarpy i przeciwskarpy oraz pasa rozdziału; 3079 m3)</t>
  </si>
  <si>
    <t>5'' d.1</t>
  </si>
  <si>
    <t>Mechaniczne rozebranie podbudowy z kruszywa kamiennego o grubości 15 cm  (Rozebranie podbudowy z kruszywa (z wywozem, materiał do zagospodarowania przez Wykonawcę)  Rozebranie podbudowy z kruszywa w zakresie przewidzianego remontu cząstkowego; 3 m3)</t>
  </si>
  <si>
    <t>Mechaniczne rozebranie podbudowy betonowej o grubości 12 cm  Mechaniczne rozebranie podbudowy betonowej - za każdy dalszy 1 cm grubości  (Rozebranie podbudowy z betonu (z wywozem, materiał do zagospodarowania przez Wykonawcę)  Rozebranie podbudowy z betonu w zakresie przewidzianego remontu cząstkowego - 16 m3,  Rozebranie podbudowy z betonu w zakresie wysp dzielących - 11 m3)</t>
  </si>
  <si>
    <t>Mechaniczne rozebranie nawierzchni z mieszanek mineralno-bitumicznych o grubości 3 cm  Mechaniczne rozebranie nawierzchni z mieszanek mineralno-bitumicznych - za każdy dalszy 1 cm grubości  (Rozebranie nawierzchni z mieszanki mineralno-asfaltowej (z wywozem, materiał do zagospodarowania przez Wykonawcę)  Rozebranie nawierzchni asfaltowej w zakresie przyjętych napraw zniszczeń powierzchniowych (wykruszeń/dziur w jezdni oraz spękań siatkowych o znacznym zakresie) - remont cząstkowy; 30 m3)</t>
  </si>
  <si>
    <t>Rozebranie nawierzchni z klinkieru drogowego na podsypce cementowo-piaskowej  (Rozebranie nawierzchni z betonowej kostki brukowej (z wywozem na Bazę Materiałową ZDM)  Rozebranie nawierzchni z betonowej kostki brukowej gr. 8 cm koloru szarego i czerwonego na wyspach dzielących w obszarze zjazdów na stacje paliw)</t>
  </si>
  <si>
    <t>Rozebranie krawężników betonowych na podsypce cementowo-piaskowej  (Rozebranie krawężników betonowych (z wywozem gruzu)  Rozebranie krawężników betonowych na ławie betonowej:  - krawężniki trapezowe 15x21x30 cm obramowujące wyspy dzielące na zjazdach do stacji paliw - 41 m,  - krawężniki betonowe drogowe 20x30 cm obramowujące jezdnię ul. B. Krzywoustego (strona lewa, początek opracowania) - 40 m,  Rozebranie oporników betonowych 10x25 cm, na ławie betonowej:  - oporniki stanowiące obramowanie nawierzchni jezdni na zjazdach do stacji paliw - 46 m)</t>
  </si>
  <si>
    <t>Rozebranie ścieków z elementów betonowych o grubości 15 cm na podsypce cementowo-piaskowej  (Rozebranie ścieku typu "korytkowego" (z wywozem, materiał do zagospodarowania przez Wykonawcę)  - rozebranie ścieku drogowego z prefabrykatów betonowych 60x50x15 cm typu korytkowego na podsypce cementowo-piaskowej i ławie betonowej (po wewnętrznej stronie łuku na początku opracowania))</t>
  </si>
  <si>
    <t>Rozebranie poręczy ochronnych łańcuchowych  (Demontaż bariery łańcuchowej (z wywozem na Bazę Materiałową ZDM)  Demontaż bariery łańcuchowej U-12b zlokalizowanej w pasie rozdziału)</t>
  </si>
  <si>
    <t>Regulacja pionowa studzienek dla włazów kanałowych  (Regulacja pionowa studni rewizyjnych kanalizacji deszczowej zlokalizowanych w pasie rozdziału)</t>
  </si>
  <si>
    <t>Regulacja pionowa studzienek telefonicznych  (Regulacja pionowa studni energetycznych zlokalizowanych w pasie rozdziału)</t>
  </si>
  <si>
    <t>21 d.1</t>
  </si>
  <si>
    <t>22 d.1</t>
  </si>
  <si>
    <t>Mechaniczny demontaż słupów oświetleniowych typu WZ-9  Mechaniczne stawianie słupów oświetleniowych o masie do 890 kg w gruncie kat.I-III  (Regulacja wysokościowa słupa oświetleniowego  Regulacja wysokościowa (dostosowanie do poziomu układanego wzmocnienia nawierzchni) istniejącego słupa oświetleniowego zlokalizowanego w utwardzonym pasie rozdziału w km 1+946.87 (strona prawa) )</t>
  </si>
  <si>
    <t>słup</t>
  </si>
  <si>
    <t>23 d.1</t>
  </si>
  <si>
    <t>Demontaż brewek  (do zagospodarowania przez Wykonawcę)  Demontaż "brewek" (wylewka betonowa wzdłuż krawędzi jezdni wraz rurami drenarskimi - punktowe odprowadzenie wód opadowych z jezdni do rowu; zabezpieczenie pobocza i skarp przed rozmywaniem).</t>
  </si>
  <si>
    <t>24 d.1</t>
  </si>
  <si>
    <t>Przepusty rurowe pod zjazdami - rury betonowe o śr. 40 cm  (Montaż przepustu drogowego betonowego  Ułożenie w śladzie istniejącego rowu rur betonowych o średnicy 300 mm (przedłużenie istniejącego przepustu zlokalizowanego pod wyjazdem ze stacji paliw) na fundamencie betonowym C8/10 gr. 10 cm oraz podsypce z piasku gr. 20 cm; wylot rura betonowa skośna z zakończeniem kołnierzowym)</t>
  </si>
  <si>
    <t>25 d.1</t>
  </si>
  <si>
    <t>25' d.1</t>
  </si>
  <si>
    <t>25'' d.1</t>
  </si>
  <si>
    <t>26 d.1</t>
  </si>
  <si>
    <t>26' d.1</t>
  </si>
  <si>
    <t>26'' d.1</t>
  </si>
  <si>
    <t>Wywiezienie gruzu z terenu rozbiórki przy mechanicznym załadowaniu i wyładowaniu samochodem samowyładowczym - dodatek za każdy następny rozpoczęty 1 km  (wywóz kostki brukowej betonowej z rozbiórki na Bazę Materiałową ZDM na łączną odległość 10 km) Krotność = 9</t>
  </si>
  <si>
    <t>27 d.1</t>
  </si>
  <si>
    <t>27' d.1</t>
  </si>
  <si>
    <t>Transport złomu samochodem skrzyniowym - dodatek za każdy rozpoczęty km ponad 1 km  (wywóz zdemontowanych barier na Bazę Materiałową ZDM na łączną odleglość 10 km) Krotność = 9</t>
  </si>
  <si>
    <t>28 d.2</t>
  </si>
  <si>
    <t>28' d.2</t>
  </si>
  <si>
    <t>29 d.2</t>
  </si>
  <si>
    <t>Mechaniczne profilowanie i zagęszczenie podłoża pod warstwy konstrukcyjne nawierzchni w gruncie kat. I-IV  (Wykonanie koryta mechanicznie - profilowanie i zagęszczenie podłoża w gruntach kat. III głębokość koryta 20 cm - pobocza z destruktu)</t>
  </si>
  <si>
    <t>Mechaniczne profilowanie i zagęszczenie podłoża pod warstwy konstrukcyjne nawierzchni w gruncie kat. I-IV  (Wykonanie koryta mechanicznie - profilowanie i zagęszczenie podłoża w gruntach kat. III głębokość koryta 30 cm - zakres remontu cząstkowego)</t>
  </si>
  <si>
    <t>Mechaniczne profilowanie i zagęszczenie podłoża pod warstwy konstrukcyjne nawierzchni w gruncie kat. I-IV  (Wykonanie koryta mechanicznie - profilowanie i zagęszczenie podłoża w gruntach kat. III głębokość koryta 35 cm - podbudowa pod odsadzki w nawierzchni asfaltowej (nakładka) - 1226 m2,  Wykonanie koryta mechanicznie - profilowanie i zagęszczenie podłoża w gruntach kat. III głębokość koryta 36 cm - opaska przy stacji paliw (poszerzenie pobocza utwardzonego pod miejsca postojowe dla policji) - 17 m2)</t>
  </si>
  <si>
    <t>Mechaniczne profilowanie i zagęszczenie podłoża pod warstwy konstrukcyjne nawierzchni w gruncie kat. I-IV  (Wykonanie koryta mechanicznie - profilowanie i zagęszczenie podłoża w gruntach kat. III głębokość koryta 41 cm - wyspy dzielące - 54 m2,  Wykonanie koryta mechanicznie - profilowanie i zagęszczenie podłoża w gruntach kat. III głębokość koryta 66 cm - zabruk na wyjeździe ze stacji paliw - 19 m2)</t>
  </si>
  <si>
    <t>34 d.3</t>
  </si>
  <si>
    <t>34' d.3</t>
  </si>
  <si>
    <t>35 d.3</t>
  </si>
  <si>
    <t>Podbudowa z kruszywa łamanego - warstwa dolna o grubości po zagęszczeniu 15 cm  (Wykonanie warstwy podbudowy pomocniczej z kruszywa łamanego C90/3 stabilizowanego mechanicznie o uziarnieniu 0/31.5 mm, grub. warstwy 15 cm - na poboczu utwardzonym (zabruk na wyjeździe ze stacji paliw) wraz z odsadzką pod ławą)</t>
  </si>
  <si>
    <t>36 d.3</t>
  </si>
  <si>
    <t>Podbudowa z kruszywa łamanego - warstwa dolna o grubości po zagęszczeniu 15 cm - roboty na poszerzeniach, przekopach lub pasach węższych niż 2.5 m  Podbudowa z kruszywa łamanego - warstwa dolna - za każdy dalszy 1 cm grubości po zagęszczeniu - roboty na poszerzeniach, przekopach lub pasach węższych niż 2.5 m  (Wykonanie warstwy podbudowy zasadniczej z kruszywa łamanego C90/3 stabilizowanego mechanicznie o uziarnieniu 0/31.5 mm, grub. warstwy 20 cm - w zakresie opaski przy stacji paliw (poszerzenie pobocza utwardzonego pod miejsca postojowe dla policji) - 17 m2,  Wykonanie warstwy podbudowy zasadniczej z kruszywa łamanego C90/3 stabilizowanego mechanicznie o uziarnieniu 0/31.5 mm, grub. warstwy 20 cm - w zakresie remontu cząstkowego - 100 m2)</t>
  </si>
  <si>
    <t>37 d.3</t>
  </si>
  <si>
    <t>Podbudowa betonowa bez dylatacji - grubość warstwy po zagęszczeniu 12 cm  Podbudowa betonowa bez dylatacji - za każdy dalszy 1 cm grubości warstwy po zagęszczeniu  (Wykonanie warstwy wzmacniającej z kruszywa stabilizowanego cementem o klasie wytrzymałości C1.5/2.0 (&lt; 4.0 MPa) grubości 10 cm:  - na poboczu utwardzonym (zabruk na wyjeździe ze stacji paliw) wraz z odsadzką pod ławą - 19 m2,  - w zakresie remontu cząstkowego - 100 m2)</t>
  </si>
  <si>
    <t>38 d.3</t>
  </si>
  <si>
    <t>Podbudowa betonowa bez dylatacji - grubość warstwy po zagęszczeniu 12 cm  Podbudowa betonowa bez dylatacji - za każdy dalszy 1 cm grubości warstwy po zagęszczeniu  (Wykonanie podbudowy pomocniczej z mieszanki związanej cementem, gr. w-wy 16÷20 cm  Wykonanie podbudowy pomocniczej z kruszywa związanego cementem o klasie wytrzymałości C3/4 (&lt; 6.0 MPa, z betoniarni) grubości 20 cm:  - podbudowa pod odsadzki w nawierzchni asfaltowej (nakładka))</t>
  </si>
  <si>
    <t>39 d.3</t>
  </si>
  <si>
    <t>Podbudowa betonowa bez dylatacji - grubość warstwy po zagęszczeniu 12 cm  Podbudowa betonowa bez dylatacji - za każdy dalszy 1 cm grubości warstwy po zagęszczeniu  (Wykonanie podbudowy zasadniczej z mieszanki związanej cementem, gr. w-wy 16÷20 cm  Wykonanie podbudowy zasadniczej z kruszywa związanego cementem o klasie wytrzymałości C16/20 (&lt; 25.0 MPa, z betoniarni) grubości 20 cm:  - na poboczu utwardzonym (zabruk na wyjeździe ze stacji paliw) - 14 m2,  - na wyspach dzielących - 54 m2)</t>
  </si>
  <si>
    <t>40 d.3</t>
  </si>
  <si>
    <t>Wyrównanie istniejącej podbudowy mieszanką mineralno-asfaltową z wbudowaniem mechanicznym  (Wykonanie warstwy wyrównawczej z betonu asfaltowego 0/16 mm grubości min. 4 cm (AC 16 W)  - warstwa wyrównawcza grubości 4÷12 cm układana na istniejącej nawierzchni (24 195 m2) - 3190 t,  - odsadzki na jezdni wschodniej na odcinku od km 0+000.00 do km 0+160.00 (42 m2) - 5 t,  - odsadzki na jezdni wschodniej na odcinku od km 0+160.00 do km 2+129.15 (630 m2) - 79 t)</t>
  </si>
  <si>
    <t>41 d.4</t>
  </si>
  <si>
    <t>Nawierzchnia z tłucznia kamiennego - warstwa górna z tłucznia - grubość po zagęszczeniu 7 cm  Nawierzchnia z tłucznia kamiennego - warstwa górna z tłucznia - każdy dalszy 1 cm grubości po zagęszczeniu  (Wykonanie nawierzchni gruntowych ulepszonych destruktem pofrezowym bitumicznym (z wykorzystaniem materiału z frezowania)  Wykonanie poboczy gruntowych ulepszonych destruktem bitumicznym  grub. 20 cm (materiał z frezowania nawierzchni asfaltowej) = 13.20 m3)</t>
  </si>
  <si>
    <t>42 d.4</t>
  </si>
  <si>
    <t>Nawierzchnia z kostki kamiennej rzędowej o wysokości 16 cm na podsypce cementowo-piaskowej  (Wykonanie nawierzchni z kostki kamiennej 15/17 cm (materiał Inwestora - z dowozem kostki z Bazy Materiałowej ZDM)  Nawierzchnia z kostki kamiennej nieregularnej 15/17 cm na podsypce cementowo-piaskowej gr. 5 cm z wypełnieniem spoin piaskiem kwarcowym na bazie dwuskładnikowej bezrozpuszczalnikowej żywicy epoksydowej  - na poboczu utwardzonym (zabruk na wyjeździe ze stacji paliw) - 14 m2,  - na wyspach dzielących - 54 m2)</t>
  </si>
  <si>
    <t>43 d.4</t>
  </si>
  <si>
    <t>Nawierzchnia z mieszanek mineralno-bitumicznych grysowych - warstwa wiążąca asfaltowa - grubość po zagęszczeniu 4 cm  Nawierzchnia z mieszanek mineralno-bitumicznych grysowych - warstwa wiążąca asfaltowa - za każdy dalszy 1 cm grubości po zagęszczeniu  (Wykonanie nawierzchni z betonu asfaltowego, warstwa wiążąca, gr. 5 cm  Wykonanie nawierzchni z betonu asfaltowego AC 16 W, gr. 5 cm  - na ul. B. Krzywoustego - jezdnia wschodnia na odcinku od km 0+000.00 do km 0+160.00 - 2332 m2,  - odsadzki na jezdni wschodniej (odcinek jak wyżej) - 14 m2)</t>
  </si>
  <si>
    <t>44 d.4</t>
  </si>
  <si>
    <t>Nawierzchnia z mieszanek mineralno-bitumicznych grysowych - warstwa wiążąca asfaltowa - grubość po zagęszczeniu 4 cm  Nawierzchnia z mieszanek mineralno-bitumicznych grysowych - warstwa wiążąca asfaltowa - za każdy dalszy 1 cm grubości po zagęszczeniu  (Wykonanie nawierzchni z betonu asfaltowego, warstwa wiążąca, gr. 8 cm  Wykonanie nawierzchni z betonu asfaltowego AC 16 W, gr. 8 cm  - na ul. B. Krzywoustego - jezdnia wschodnia na odcinku od km 0+160.00 do km 2+129.15 - 22005 m2,  - odsadzki na jezdni wschodniej (odcinek jak wyżej) - 472 m2)</t>
  </si>
  <si>
    <t>45 d.4</t>
  </si>
  <si>
    <t>Nawierzchnia z mieszanek mineralno-bitumicznych grysowych - warstwa ścieralna asfaltowa - grubość po zagęszczeniu 3 cm  Nawierzchnia z mieszanek mineralno-bitumicznych grysowych - warstwa ścieralna asfaltowa - za każdy dalszy 1 cm grubości po zagęszczeniu  (Wykonanie nawierzchni z mastyksu grysowego, warstwa ścieralna, gr. 4 cm  Wykonanie nawierzchni z mastyksu grysowego SMA 11, gr. 4 cm  - na ul. B. Krzywoustego - jezdnia wschodnia (pasy ruchu zasadnicze i dodatkowe oraz pobocza utwardzone) )</t>
  </si>
  <si>
    <t>46 d.4</t>
  </si>
  <si>
    <t>Roboty remontowe - frezowanie nawierzchni bitumicznej o gr. 4 cm z wywozem materiału z rozbiórki na odl. do 1 km  (Wykonanie frezowania nawierzchni asfaltowych na zimno (z wykorzystaniem destruktu na pobocza; nadmiar do wywozu na Bazę Materiałową ZDM) - lokalnie w zakresie istniejącej jezdni oraz na dojściach do granicy robót (zejście do stanu istniejącego)  "Frezowanie mechanicznie nawierzchni z mieszanek mineralno-asfaltowych na                 (gr. warstwy 1.0÷9.0 cm) z wywozem na Bazę Materiałową ZDM" - 75,2 m3  "Frezowanie mechanicznie nawierzchni z mieszanek mineralno-asfaltowych na                  (gr. warstwy 1.0÷9.0 cm) z wykorzystaniem destruktu na pobocza" - 13,2 m3) Krotność = 1,25 (5cm/4cm)</t>
  </si>
  <si>
    <t>46' d.4</t>
  </si>
  <si>
    <t>47 d.4</t>
  </si>
  <si>
    <t>48 d.5</t>
  </si>
  <si>
    <t>Humusowanie skarp z obsianiem przy grubości warstwy humusu 5 cm  Humusowanie skarp z obsianiem dodatek za każde następne 5 cm humusu  (Humusowanie z obsianiem skarp przy grubości humusu 6÷15 cm   Humusowanie poboczy i pasa dzielącego z obsianiem przy grubości warstwy humusu 15 cm (humus z dowozu) =  2 305.7 m3)</t>
  </si>
  <si>
    <t>49 d.6</t>
  </si>
  <si>
    <t>Oznakowanie poziome nawierzchni bitumicznych - na zimno, za pomocą mas chemoutwardzalnych grubowarstwowe wykonywane mechanicznie - oznakowanie gładkie  (Oznakowanie poziome jezdni materiałami grubowarstwowymi  Oznakowanie poziome nawierzchni bitumicznych i betonowych - wykonywane sprzętem mechanicznym i ręcznym w technologii grubowarstwowej chemoutwardzalnej gr. 2,5 mm na gładko tj. 5 kg masy/1m2 - linie i inne symbole:    Linia ciągłe (P-2b, P-7b) - 1135 m2,  Linia przerywane (P-1a, P-1c) - 195 m2  Symbole, strzałki, powierzchnie wyłączone z ruchu (P-8a, P-8b, P-9, P-20, P-21b, piktogram [km]) - 249 m2)</t>
  </si>
  <si>
    <t>50 d.6</t>
  </si>
  <si>
    <t>Bariery ochronne stalowe jednostronne o masie 24.0 kg/m  (Ustawienie barier ochronnych stalowych  Ustawienie bariery ochronnej stalowej (wg PN EN-1317);  parametry przyjęte w oparciu o wytyczne GDDKiA z 2010 r. - poziom powstrzymywania H1 i N2 - poziom szerokości pracującej W2, W4 i W5 - poziom intensywności zderzenia A (odc. początkowy L=12.0 m; odc. końcowy L=8.0 m)  - bariery drogowe pojedyncze H1/A/W2 (w tym odcinek początkowy) - 320 m,  - bariery drogowe pojedyncze H1/A/W5 - 144 m,  - bariery drogowe pojedyncze N2/A/W4 (w tym 50 m bariery szybkorozbieralnej) - 1729 m,  - bariera drogowe pojedyncze N2/A/W5 (w tym 22 m bariery szybkorozbieralnej) - 196 m)</t>
  </si>
  <si>
    <t>51 d.7</t>
  </si>
  <si>
    <t>Krawężniki betonowe wystające o wymiarach 20x30 cm na podsypce cementowo-piaskowej  (Ustawienie krawężników betonowych 20x30 cm na ławie betonowej z oporem  Ustawienie krawężników betonowych 20x30 cm na podsypce cementowo-piaskowej 1:4 gr. 5 cm i na ławie betonowej z oporem z betonu C12/15:  - krawężnik h=0÷12 cm - stanowiący obramowanie nawierzchni jezdni ulicy Krzywoustego)</t>
  </si>
  <si>
    <t>51' d.7</t>
  </si>
  <si>
    <t>52 d.7</t>
  </si>
  <si>
    <t>52' d.7</t>
  </si>
  <si>
    <t>53 d.7</t>
  </si>
  <si>
    <t>53' d.7</t>
  </si>
  <si>
    <t>54 d.7</t>
  </si>
  <si>
    <t>Ścieki z prefabrykatów betonowych o grubości 15 cm na podsypce cementowo-piaskowej  (Ułożenie ścieku drogowego "korytkowego"  - ściek drogowy z prefabrykatów betonowych 60x50x15 cm typu korytkowego na podsypce cementowo-piaskowej gr. 5 cm i ławie z oporem z betonu C12/15 wg KPED k.01.04, występujący na odcinku:  - od km 0+000.00 do km 0+094.00 (strona prawa) - 94 m,  - od km 0+117.00 do km 0+204.00 (strona prawa) - 87 m,  - od km 0+968.40 do km 1+001.90 (strona lewa) - 34 m)</t>
  </si>
  <si>
    <t>54' d.7</t>
  </si>
  <si>
    <t>Warstwa przeciwspękaniowa pod warstwy bitumiczne  (Ułożenie siatki 200/200 kN/m do zbrojenia warstw nawierzchni asfaltowych wykonanej z włókien węglowych (w kierunku podłużnym) i włókien węglowych (w kierunku poprzecznym) wstępnie przesączanej asfaltem z jednostronną posypką z piasku kwarcowego i ochronną folią poliestrową zabezpieczającą przed sklejeniem się materiału podczas składowania i transportu, na warstwie wyrównawczej bądź na istniejącej nawierzchni po uprzednim jej sfrezowaniu (w zakresie granicy robót))</t>
  </si>
  <si>
    <r>
      <rPr>
        <b/>
        <sz val="18"/>
        <rFont val="Arial Unicode MS"/>
        <family val="2"/>
        <charset val="238"/>
      </rPr>
      <t>PRZEDMIAR ROBÓT (OFERTA)</t>
    </r>
  </si>
  <si>
    <t>ROBOTY DROGOWE</t>
  </si>
  <si>
    <t>Nazwa zadania</t>
  </si>
  <si>
    <t>Jednostka obiarowa</t>
  </si>
  <si>
    <t>Cena jednostkowa</t>
  </si>
  <si>
    <t xml:space="preserve">Wartość zł </t>
  </si>
  <si>
    <t>ROBOTY PRZYGOTOWAWCZE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45111000-8 - Roboty w zakresie burzenia, roboty ziemne                                                                                                                         45112000-5 - Roboty w zakresie usuwania gleby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</si>
  <si>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ROBOTY PRZYGOTOWAWCZE  </t>
  </si>
  <si>
    <t>ROBOTY ZIEMNE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45112000-5 - Roboty w zakresie usuwania gleby</t>
  </si>
  <si>
    <t xml:space="preserve">Razem dział: ROBOTY ZIEMNE </t>
  </si>
  <si>
    <t>PODBUDOWY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</si>
  <si>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PODBUDOWY  </t>
  </si>
  <si>
    <t>NAWIERZCHNIE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</si>
  <si>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NAWIERZCHNIE  </t>
  </si>
  <si>
    <t>ROBOTY WYKOŃCZENIOWE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45112000-5 - Roboty w zakresie usuwania gleby</t>
  </si>
  <si>
    <t xml:space="preserve">Razem dział: ROBOTY WYKOŃCZENIOWE  </t>
  </si>
  <si>
    <t>OZNAKOWANIE DRÓG I URZĄDZENIA BEZPIECZEŃSTWA RUCHU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</si>
  <si>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OZNAKOWANIE DRÓG I URZĄDZENIA BEZPIECZEŃSTWA RUCHU </t>
  </si>
  <si>
    <t xml:space="preserve">ELEMENTY ULIC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  </t>
  </si>
  <si>
    <t xml:space="preserve">Razem dział: ELEMENTY ULIC </t>
  </si>
  <si>
    <t>Wartość kosztorysowa robót bez podatku VAT</t>
  </si>
  <si>
    <t>PROJEKT ROBÓT BUDOWLANYCH POLEGAJĄCYCH NA WYMIANIE NAWIERZCHNI JEZDNI WRAZ ZE WZMOCNIENIEM UL. B. KRZYWOUSTEGO 
NA ODCINKU OD WIADUKTU NAD TORAMI KOLEJOWYMI DO WĘZŁA AUTOSTRADOWEGO „KRZESINY” W POZNANIU - ETAP II</t>
  </si>
  <si>
    <t>Dodatek za każdy następny 1 km odległości transportu karpiny, gałęzi ponad 2 km  (odległość określi oferent)</t>
  </si>
  <si>
    <t>Dodatek za każdy następny 1 km odległości transportu karpiny, gałęzi ponad 2 km  ( odległość określi oferent)</t>
  </si>
  <si>
    <t>Nakłady uzupełniające za każde dalsze rozpoczęte 0.5 km transportu ponad 1 km samochodami samowyładowczymi po drogach utwardzonych ziemi kat. III-IV  (odległość określi oferent)</t>
  </si>
  <si>
    <t>Formowanie i zagęszczanie nasypów o wys. do 3.0 m spycharkami w gruncie kat. I-II  (Wykonywanie nasypów mechanicznie i ręcznie z gr. kat. I-VI z pozyskaniem i transportem gruntu na odległość określoną przez oferenta (formowanie) - dokop materiałów na nasyp (grunt dowieziony))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</si>
</sst>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Unicode MS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 wrapText="1"/>
    </xf>
    <xf numFmtId="0" fontId="3" fillId="0" borderId="4" xfId="3" applyNumberFormat="1" applyFont="1" applyFill="1" applyBorder="1" applyAlignment="1" applyProtection="1">
      <alignment horizontal="center" vertical="center" wrapText="1"/>
    </xf>
    <xf numFmtId="0" fontId="3" fillId="0" borderId="2" xfId="3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 applyProtection="1">
      <alignment horizontal="center" wrapText="1"/>
    </xf>
    <xf numFmtId="0" fontId="3" fillId="0" borderId="1" xfId="3" applyNumberFormat="1" applyFont="1" applyFill="1" applyBorder="1" applyAlignment="1" applyProtection="1">
      <alignment horizontal="center" wrapText="1"/>
    </xf>
    <xf numFmtId="0" fontId="3" fillId="0" borderId="6" xfId="3" applyNumberFormat="1" applyFont="1" applyFill="1" applyBorder="1" applyAlignment="1" applyProtection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3" fillId="0" borderId="22" xfId="3" applyNumberFormat="1" applyFont="1" applyFill="1" applyBorder="1" applyAlignment="1" applyProtection="1">
      <alignment horizontal="left" vertical="center"/>
    </xf>
    <xf numFmtId="0" fontId="3" fillId="0" borderId="23" xfId="3" applyNumberFormat="1" applyFont="1" applyFill="1" applyBorder="1" applyAlignment="1" applyProtection="1">
      <alignment horizontal="left" vertical="center"/>
    </xf>
    <xf numFmtId="0" fontId="3" fillId="0" borderId="24" xfId="3" applyNumberFormat="1" applyFont="1" applyFill="1" applyBorder="1" applyAlignment="1" applyProtection="1">
      <alignment horizontal="left" vertical="center"/>
    </xf>
    <xf numFmtId="0" fontId="4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2" borderId="0" xfId="4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</cellXfs>
  <cellStyles count="5">
    <cellStyle name="Normalny" xfId="0" builtinId="0"/>
    <cellStyle name="Normalny 2" xfId="3"/>
    <cellStyle name="Normalny 3" xfId="4"/>
    <cellStyle name="Normalny 4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topLeftCell="A71" zoomScaleNormal="100" zoomScaleSheetLayoutView="100" workbookViewId="0">
      <selection activeCell="A56" sqref="A56:E56"/>
    </sheetView>
  </sheetViews>
  <sheetFormatPr defaultRowHeight="15"/>
  <cols>
    <col min="2" max="2" width="51.42578125" customWidth="1"/>
    <col min="3" max="3" width="10.85546875" customWidth="1"/>
    <col min="4" max="4" width="9.140625" customWidth="1"/>
    <col min="5" max="5" width="12.85546875" customWidth="1"/>
    <col min="6" max="6" width="13.5703125" customWidth="1"/>
  </cols>
  <sheetData>
    <row r="1" spans="1:6" ht="23.25">
      <c r="A1" s="32" t="s">
        <v>153</v>
      </c>
      <c r="B1" s="32"/>
      <c r="C1" s="32"/>
      <c r="D1" s="32"/>
      <c r="E1" s="32"/>
      <c r="F1" s="32"/>
    </row>
    <row r="2" spans="1:6" ht="23.25">
      <c r="A2" s="32" t="s">
        <v>154</v>
      </c>
      <c r="B2" s="32"/>
      <c r="C2" s="32"/>
      <c r="D2" s="32"/>
      <c r="E2" s="32"/>
      <c r="F2" s="32"/>
    </row>
    <row r="3" spans="1:6" ht="15.75" customHeight="1">
      <c r="A3" s="33" t="s">
        <v>155</v>
      </c>
      <c r="B3" s="33"/>
      <c r="C3" s="33"/>
      <c r="D3" s="33"/>
      <c r="E3" s="33"/>
      <c r="F3" s="33"/>
    </row>
    <row r="4" spans="1:6" ht="68.25" customHeight="1">
      <c r="A4" s="34" t="s">
        <v>174</v>
      </c>
      <c r="B4" s="34"/>
      <c r="C4" s="34"/>
      <c r="D4" s="34"/>
      <c r="E4" s="34"/>
      <c r="F4" s="34"/>
    </row>
    <row r="5" spans="1:6" ht="15.75" thickBot="1">
      <c r="A5" s="1"/>
      <c r="B5" s="1"/>
      <c r="C5" s="1"/>
      <c r="D5" s="1"/>
      <c r="E5" s="1"/>
      <c r="F5" s="1"/>
    </row>
    <row r="6" spans="1:6" ht="24.75" thickTop="1">
      <c r="A6" s="7" t="s">
        <v>0</v>
      </c>
      <c r="B6" s="4" t="s">
        <v>1</v>
      </c>
      <c r="C6" s="5" t="s">
        <v>156</v>
      </c>
      <c r="D6" s="4" t="s">
        <v>2</v>
      </c>
      <c r="E6" s="5" t="s">
        <v>157</v>
      </c>
      <c r="F6" s="6" t="s">
        <v>158</v>
      </c>
    </row>
    <row r="7" spans="1:6">
      <c r="A7" s="18">
        <v>1</v>
      </c>
      <c r="B7" s="19">
        <v>2</v>
      </c>
      <c r="C7" s="19">
        <v>3</v>
      </c>
      <c r="D7" s="19">
        <v>4</v>
      </c>
      <c r="E7" s="19">
        <v>5</v>
      </c>
      <c r="F7" s="20">
        <v>6</v>
      </c>
    </row>
    <row r="8" spans="1:6" ht="15.75" thickBot="1">
      <c r="A8" s="13">
        <v>1</v>
      </c>
      <c r="B8" s="35" t="s">
        <v>159</v>
      </c>
      <c r="C8" s="36"/>
      <c r="D8" s="36"/>
      <c r="E8" s="36"/>
      <c r="F8" s="37"/>
    </row>
    <row r="9" spans="1:6" ht="75">
      <c r="A9" s="11" t="s">
        <v>3</v>
      </c>
      <c r="B9" s="3" t="s">
        <v>62</v>
      </c>
      <c r="C9" s="8" t="s">
        <v>4</v>
      </c>
      <c r="D9" s="10">
        <v>2.129</v>
      </c>
      <c r="E9" s="15">
        <v>0</v>
      </c>
      <c r="F9" s="14">
        <f>ROUND(D9*E9,2)</f>
        <v>0</v>
      </c>
    </row>
    <row r="10" spans="1:6" ht="75">
      <c r="A10" s="11" t="s">
        <v>5</v>
      </c>
      <c r="B10" s="3" t="s">
        <v>63</v>
      </c>
      <c r="C10" s="8" t="s">
        <v>22</v>
      </c>
      <c r="D10" s="9">
        <v>10</v>
      </c>
      <c r="E10" s="15">
        <v>0</v>
      </c>
      <c r="F10" s="14">
        <f t="shared" ref="F10:F50" si="0">ROUND(D10*E10,2)</f>
        <v>0</v>
      </c>
    </row>
    <row r="11" spans="1:6" ht="14.25" customHeight="1">
      <c r="A11" s="11" t="s">
        <v>7</v>
      </c>
      <c r="B11" s="3" t="s">
        <v>56</v>
      </c>
      <c r="C11" s="8" t="s">
        <v>57</v>
      </c>
      <c r="D11" s="9">
        <v>2</v>
      </c>
      <c r="E11" s="15">
        <v>0</v>
      </c>
      <c r="F11" s="14">
        <f t="shared" si="0"/>
        <v>0</v>
      </c>
    </row>
    <row r="12" spans="1:6" ht="45">
      <c r="A12" s="11" t="s">
        <v>10</v>
      </c>
      <c r="B12" s="3" t="s">
        <v>64</v>
      </c>
      <c r="C12" s="8" t="s">
        <v>57</v>
      </c>
      <c r="D12" s="9">
        <v>2</v>
      </c>
      <c r="E12" s="15">
        <v>0</v>
      </c>
      <c r="F12" s="14">
        <f t="shared" si="0"/>
        <v>0</v>
      </c>
    </row>
    <row r="13" spans="1:6">
      <c r="A13" s="11" t="s">
        <v>65</v>
      </c>
      <c r="B13" s="3" t="s">
        <v>58</v>
      </c>
      <c r="C13" s="8" t="s">
        <v>57</v>
      </c>
      <c r="D13" s="10">
        <v>0.7</v>
      </c>
      <c r="E13" s="15">
        <v>0</v>
      </c>
      <c r="F13" s="14">
        <f t="shared" si="0"/>
        <v>0</v>
      </c>
    </row>
    <row r="14" spans="1:6" ht="30">
      <c r="A14" s="11" t="s">
        <v>66</v>
      </c>
      <c r="B14" s="3" t="s">
        <v>175</v>
      </c>
      <c r="C14" s="8" t="s">
        <v>57</v>
      </c>
      <c r="D14" s="10">
        <v>0.7</v>
      </c>
      <c r="E14" s="15">
        <v>0</v>
      </c>
      <c r="F14" s="14">
        <f t="shared" si="0"/>
        <v>0</v>
      </c>
    </row>
    <row r="15" spans="1:6">
      <c r="A15" s="11" t="s">
        <v>67</v>
      </c>
      <c r="B15" s="3" t="s">
        <v>59</v>
      </c>
      <c r="C15" s="8" t="s">
        <v>57</v>
      </c>
      <c r="D15" s="10">
        <v>1.7</v>
      </c>
      <c r="E15" s="15">
        <v>0</v>
      </c>
      <c r="F15" s="14">
        <f t="shared" si="0"/>
        <v>0</v>
      </c>
    </row>
    <row r="16" spans="1:6" ht="30">
      <c r="A16" s="11" t="s">
        <v>68</v>
      </c>
      <c r="B16" s="3" t="s">
        <v>175</v>
      </c>
      <c r="C16" s="8" t="s">
        <v>57</v>
      </c>
      <c r="D16" s="10">
        <v>1.7</v>
      </c>
      <c r="E16" s="15">
        <v>0</v>
      </c>
      <c r="F16" s="14">
        <f t="shared" si="0"/>
        <v>0</v>
      </c>
    </row>
    <row r="17" spans="1:6" ht="30">
      <c r="A17" s="11" t="s">
        <v>11</v>
      </c>
      <c r="B17" s="3" t="s">
        <v>60</v>
      </c>
      <c r="C17" s="8" t="s">
        <v>61</v>
      </c>
      <c r="D17" s="10">
        <v>0.17</v>
      </c>
      <c r="E17" s="15">
        <v>0</v>
      </c>
      <c r="F17" s="14">
        <f t="shared" si="0"/>
        <v>0</v>
      </c>
    </row>
    <row r="18" spans="1:6">
      <c r="A18" s="11" t="s">
        <v>69</v>
      </c>
      <c r="B18" s="3" t="s">
        <v>59</v>
      </c>
      <c r="C18" s="8" t="s">
        <v>57</v>
      </c>
      <c r="D18" s="10">
        <v>48.6</v>
      </c>
      <c r="E18" s="15">
        <v>0</v>
      </c>
      <c r="F18" s="14">
        <f t="shared" si="0"/>
        <v>0</v>
      </c>
    </row>
    <row r="19" spans="1:6" ht="30">
      <c r="A19" s="11" t="s">
        <v>70</v>
      </c>
      <c r="B19" s="3" t="s">
        <v>176</v>
      </c>
      <c r="C19" s="8" t="s">
        <v>57</v>
      </c>
      <c r="D19" s="10">
        <v>48.6</v>
      </c>
      <c r="E19" s="15">
        <v>0</v>
      </c>
      <c r="F19" s="14">
        <f t="shared" si="0"/>
        <v>0</v>
      </c>
    </row>
    <row r="20" spans="1:6" ht="30">
      <c r="A20" s="11" t="s">
        <v>12</v>
      </c>
      <c r="B20" s="3" t="s">
        <v>71</v>
      </c>
      <c r="C20" s="8" t="s">
        <v>22</v>
      </c>
      <c r="D20" s="10">
        <v>25</v>
      </c>
      <c r="E20" s="15">
        <v>0</v>
      </c>
      <c r="F20" s="14">
        <f t="shared" si="0"/>
        <v>0</v>
      </c>
    </row>
    <row r="21" spans="1:6" ht="149.25" customHeight="1">
      <c r="A21" s="11" t="s">
        <v>13</v>
      </c>
      <c r="B21" s="3" t="s">
        <v>72</v>
      </c>
      <c r="C21" s="8" t="s">
        <v>6</v>
      </c>
      <c r="D21" s="9">
        <v>15395</v>
      </c>
      <c r="E21" s="15">
        <v>0</v>
      </c>
      <c r="F21" s="14">
        <f t="shared" si="0"/>
        <v>0</v>
      </c>
    </row>
    <row r="22" spans="1:6" ht="62.25" customHeight="1">
      <c r="A22" s="11" t="s">
        <v>14</v>
      </c>
      <c r="B22" s="3" t="s">
        <v>8</v>
      </c>
      <c r="C22" s="8" t="s">
        <v>9</v>
      </c>
      <c r="D22" s="9">
        <v>3079</v>
      </c>
      <c r="E22" s="15">
        <v>0</v>
      </c>
      <c r="F22" s="14">
        <f t="shared" si="0"/>
        <v>0</v>
      </c>
    </row>
    <row r="23" spans="1:6" ht="64.5" customHeight="1">
      <c r="A23" s="11" t="s">
        <v>73</v>
      </c>
      <c r="B23" s="3" t="s">
        <v>177</v>
      </c>
      <c r="C23" s="8" t="s">
        <v>9</v>
      </c>
      <c r="D23" s="9">
        <v>3079</v>
      </c>
      <c r="E23" s="15">
        <v>0</v>
      </c>
      <c r="F23" s="14">
        <f t="shared" si="0"/>
        <v>0</v>
      </c>
    </row>
    <row r="24" spans="1:6" ht="77.25" customHeight="1">
      <c r="A24" s="11" t="s">
        <v>15</v>
      </c>
      <c r="B24" s="3" t="s">
        <v>74</v>
      </c>
      <c r="C24" s="8" t="s">
        <v>6</v>
      </c>
      <c r="D24" s="10">
        <v>20</v>
      </c>
      <c r="E24" s="15">
        <v>0</v>
      </c>
      <c r="F24" s="14">
        <f t="shared" si="0"/>
        <v>0</v>
      </c>
    </row>
    <row r="25" spans="1:6" ht="120">
      <c r="A25" s="11" t="s">
        <v>17</v>
      </c>
      <c r="B25" s="3" t="s">
        <v>75</v>
      </c>
      <c r="C25" s="8" t="s">
        <v>6</v>
      </c>
      <c r="D25" s="10">
        <v>135</v>
      </c>
      <c r="E25" s="15">
        <v>0</v>
      </c>
      <c r="F25" s="14">
        <f t="shared" si="0"/>
        <v>0</v>
      </c>
    </row>
    <row r="26" spans="1:6" ht="153" customHeight="1">
      <c r="A26" s="11" t="s">
        <v>18</v>
      </c>
      <c r="B26" s="3" t="s">
        <v>76</v>
      </c>
      <c r="C26" s="8" t="s">
        <v>6</v>
      </c>
      <c r="D26" s="10">
        <v>100</v>
      </c>
      <c r="E26" s="15">
        <v>0</v>
      </c>
      <c r="F26" s="14">
        <f t="shared" si="0"/>
        <v>0</v>
      </c>
    </row>
    <row r="27" spans="1:6" ht="105">
      <c r="A27" s="11" t="s">
        <v>20</v>
      </c>
      <c r="B27" s="3" t="s">
        <v>77</v>
      </c>
      <c r="C27" s="8" t="s">
        <v>6</v>
      </c>
      <c r="D27" s="10">
        <v>54</v>
      </c>
      <c r="E27" s="15">
        <v>0</v>
      </c>
      <c r="F27" s="14">
        <f t="shared" si="0"/>
        <v>0</v>
      </c>
    </row>
    <row r="28" spans="1:6" ht="171" customHeight="1">
      <c r="A28" s="11" t="s">
        <v>23</v>
      </c>
      <c r="B28" s="3" t="s">
        <v>78</v>
      </c>
      <c r="C28" s="8" t="s">
        <v>16</v>
      </c>
      <c r="D28" s="10">
        <v>127</v>
      </c>
      <c r="E28" s="15">
        <v>0</v>
      </c>
      <c r="F28" s="14">
        <f t="shared" si="0"/>
        <v>0</v>
      </c>
    </row>
    <row r="29" spans="1:6" ht="120">
      <c r="A29" s="11" t="s">
        <v>25</v>
      </c>
      <c r="B29" s="3" t="s">
        <v>79</v>
      </c>
      <c r="C29" s="8" t="s">
        <v>16</v>
      </c>
      <c r="D29" s="10">
        <v>165</v>
      </c>
      <c r="E29" s="15">
        <v>0</v>
      </c>
      <c r="F29" s="14">
        <f t="shared" si="0"/>
        <v>0</v>
      </c>
    </row>
    <row r="30" spans="1:6" ht="30.75" customHeight="1">
      <c r="A30" s="11" t="s">
        <v>27</v>
      </c>
      <c r="B30" s="3" t="s">
        <v>19</v>
      </c>
      <c r="C30" s="8" t="s">
        <v>9</v>
      </c>
      <c r="D30" s="10">
        <v>23.36</v>
      </c>
      <c r="E30" s="15">
        <v>0</v>
      </c>
      <c r="F30" s="14">
        <f t="shared" si="0"/>
        <v>0</v>
      </c>
    </row>
    <row r="31" spans="1:6" ht="105">
      <c r="A31" s="11" t="s">
        <v>29</v>
      </c>
      <c r="B31" s="3" t="s">
        <v>21</v>
      </c>
      <c r="C31" s="8" t="s">
        <v>22</v>
      </c>
      <c r="D31" s="10">
        <v>33</v>
      </c>
      <c r="E31" s="15">
        <v>0</v>
      </c>
      <c r="F31" s="14">
        <f t="shared" si="0"/>
        <v>0</v>
      </c>
    </row>
    <row r="32" spans="1:6" ht="75">
      <c r="A32" s="11" t="s">
        <v>30</v>
      </c>
      <c r="B32" s="3" t="s">
        <v>24</v>
      </c>
      <c r="C32" s="8" t="s">
        <v>22</v>
      </c>
      <c r="D32" s="10">
        <v>32</v>
      </c>
      <c r="E32" s="15">
        <v>0</v>
      </c>
      <c r="F32" s="14">
        <f t="shared" si="0"/>
        <v>0</v>
      </c>
    </row>
    <row r="33" spans="1:6" ht="78" customHeight="1">
      <c r="A33" s="11" t="s">
        <v>32</v>
      </c>
      <c r="B33" s="3" t="s">
        <v>26</v>
      </c>
      <c r="C33" s="8" t="s">
        <v>22</v>
      </c>
      <c r="D33" s="10">
        <v>21</v>
      </c>
      <c r="E33" s="15">
        <v>0</v>
      </c>
      <c r="F33" s="14">
        <f t="shared" si="0"/>
        <v>0</v>
      </c>
    </row>
    <row r="34" spans="1:6" ht="47.25" customHeight="1">
      <c r="A34" s="11" t="s">
        <v>34</v>
      </c>
      <c r="B34" s="3" t="s">
        <v>28</v>
      </c>
      <c r="C34" s="8" t="s">
        <v>16</v>
      </c>
      <c r="D34" s="10">
        <v>709</v>
      </c>
      <c r="E34" s="15">
        <v>0</v>
      </c>
      <c r="F34" s="14">
        <f t="shared" si="0"/>
        <v>0</v>
      </c>
    </row>
    <row r="35" spans="1:6" ht="60">
      <c r="A35" s="11" t="s">
        <v>35</v>
      </c>
      <c r="B35" s="3" t="s">
        <v>80</v>
      </c>
      <c r="C35" s="8" t="s">
        <v>16</v>
      </c>
      <c r="D35" s="9">
        <v>1525</v>
      </c>
      <c r="E35" s="15">
        <v>0</v>
      </c>
      <c r="F35" s="14">
        <f t="shared" si="0"/>
        <v>0</v>
      </c>
    </row>
    <row r="36" spans="1:6" ht="60">
      <c r="A36" s="11" t="s">
        <v>36</v>
      </c>
      <c r="B36" s="3" t="s">
        <v>31</v>
      </c>
      <c r="C36" s="8" t="s">
        <v>22</v>
      </c>
      <c r="D36" s="10">
        <v>7</v>
      </c>
      <c r="E36" s="15">
        <v>0</v>
      </c>
      <c r="F36" s="14">
        <f t="shared" si="0"/>
        <v>0</v>
      </c>
    </row>
    <row r="37" spans="1:6" ht="45">
      <c r="A37" s="11" t="s">
        <v>40</v>
      </c>
      <c r="B37" s="3" t="s">
        <v>81</v>
      </c>
      <c r="C37" s="8" t="s">
        <v>22</v>
      </c>
      <c r="D37" s="10">
        <v>5</v>
      </c>
      <c r="E37" s="15">
        <v>0</v>
      </c>
      <c r="F37" s="14">
        <f t="shared" si="0"/>
        <v>0</v>
      </c>
    </row>
    <row r="38" spans="1:6" ht="45">
      <c r="A38" s="11" t="s">
        <v>41</v>
      </c>
      <c r="B38" s="3" t="s">
        <v>82</v>
      </c>
      <c r="C38" s="8" t="s">
        <v>22</v>
      </c>
      <c r="D38" s="10">
        <v>2</v>
      </c>
      <c r="E38" s="15">
        <v>0</v>
      </c>
      <c r="F38" s="14">
        <f t="shared" si="0"/>
        <v>0</v>
      </c>
    </row>
    <row r="39" spans="1:6" ht="135">
      <c r="A39" s="11" t="s">
        <v>83</v>
      </c>
      <c r="B39" s="3" t="s">
        <v>33</v>
      </c>
      <c r="C39" s="8" t="s">
        <v>22</v>
      </c>
      <c r="D39" s="10">
        <v>7</v>
      </c>
      <c r="E39" s="15">
        <v>0</v>
      </c>
      <c r="F39" s="14">
        <f t="shared" si="0"/>
        <v>0</v>
      </c>
    </row>
    <row r="40" spans="1:6" ht="120">
      <c r="A40" s="11" t="s">
        <v>84</v>
      </c>
      <c r="B40" s="3" t="s">
        <v>85</v>
      </c>
      <c r="C40" s="8" t="s">
        <v>86</v>
      </c>
      <c r="D40" s="10">
        <v>1</v>
      </c>
      <c r="E40" s="15">
        <v>0</v>
      </c>
      <c r="F40" s="14">
        <f t="shared" si="0"/>
        <v>0</v>
      </c>
    </row>
    <row r="41" spans="1:6" ht="90">
      <c r="A41" s="11" t="s">
        <v>87</v>
      </c>
      <c r="B41" s="3" t="s">
        <v>88</v>
      </c>
      <c r="C41" s="8" t="s">
        <v>22</v>
      </c>
      <c r="D41" s="9">
        <v>20</v>
      </c>
      <c r="E41" s="15">
        <v>0</v>
      </c>
      <c r="F41" s="14">
        <f t="shared" si="0"/>
        <v>0</v>
      </c>
    </row>
    <row r="42" spans="1:6" ht="120">
      <c r="A42" s="11" t="s">
        <v>89</v>
      </c>
      <c r="B42" s="3" t="s">
        <v>90</v>
      </c>
      <c r="C42" s="8" t="s">
        <v>16</v>
      </c>
      <c r="D42" s="10">
        <v>6</v>
      </c>
      <c r="E42" s="15">
        <v>0</v>
      </c>
      <c r="F42" s="14">
        <f t="shared" si="0"/>
        <v>0</v>
      </c>
    </row>
    <row r="43" spans="1:6" ht="33.75" customHeight="1">
      <c r="A43" s="11" t="s">
        <v>91</v>
      </c>
      <c r="B43" s="3" t="s">
        <v>37</v>
      </c>
      <c r="C43" s="8" t="s">
        <v>9</v>
      </c>
      <c r="D43" s="10">
        <v>114</v>
      </c>
      <c r="E43" s="15">
        <v>0</v>
      </c>
      <c r="F43" s="14">
        <f t="shared" si="0"/>
        <v>0</v>
      </c>
    </row>
    <row r="44" spans="1:6" ht="45">
      <c r="A44" s="11" t="s">
        <v>92</v>
      </c>
      <c r="B44" s="3" t="s">
        <v>38</v>
      </c>
      <c r="C44" s="8" t="s">
        <v>9</v>
      </c>
      <c r="D44" s="10">
        <v>114</v>
      </c>
      <c r="E44" s="15">
        <v>0</v>
      </c>
      <c r="F44" s="14">
        <f t="shared" si="0"/>
        <v>0</v>
      </c>
    </row>
    <row r="45" spans="1:6" ht="75">
      <c r="A45" s="11" t="s">
        <v>93</v>
      </c>
      <c r="B45" s="3" t="s">
        <v>39</v>
      </c>
      <c r="C45" s="8" t="s">
        <v>9</v>
      </c>
      <c r="D45" s="10">
        <v>114</v>
      </c>
      <c r="E45" s="15">
        <v>0</v>
      </c>
      <c r="F45" s="14">
        <f t="shared" si="0"/>
        <v>0</v>
      </c>
    </row>
    <row r="46" spans="1:6" ht="32.25" customHeight="1">
      <c r="A46" s="11" t="s">
        <v>94</v>
      </c>
      <c r="B46" s="3" t="s">
        <v>37</v>
      </c>
      <c r="C46" s="8" t="s">
        <v>9</v>
      </c>
      <c r="D46" s="9">
        <v>5.6</v>
      </c>
      <c r="E46" s="15">
        <v>0</v>
      </c>
      <c r="F46" s="14">
        <f t="shared" si="0"/>
        <v>0</v>
      </c>
    </row>
    <row r="47" spans="1:6" ht="48" customHeight="1">
      <c r="A47" s="11" t="s">
        <v>95</v>
      </c>
      <c r="B47" s="3" t="s">
        <v>38</v>
      </c>
      <c r="C47" s="8" t="s">
        <v>9</v>
      </c>
      <c r="D47" s="10">
        <v>5.6</v>
      </c>
      <c r="E47" s="15">
        <v>0</v>
      </c>
      <c r="F47" s="14">
        <f t="shared" si="0"/>
        <v>0</v>
      </c>
    </row>
    <row r="48" spans="1:6" ht="90">
      <c r="A48" s="11" t="s">
        <v>96</v>
      </c>
      <c r="B48" s="3" t="s">
        <v>97</v>
      </c>
      <c r="C48" s="8" t="s">
        <v>9</v>
      </c>
      <c r="D48" s="9">
        <v>5.6</v>
      </c>
      <c r="E48" s="15">
        <v>0</v>
      </c>
      <c r="F48" s="14">
        <f t="shared" si="0"/>
        <v>0</v>
      </c>
    </row>
    <row r="49" spans="1:6" ht="45">
      <c r="A49" s="11" t="s">
        <v>98</v>
      </c>
      <c r="B49" s="3" t="s">
        <v>42</v>
      </c>
      <c r="C49" s="8" t="s">
        <v>43</v>
      </c>
      <c r="D49" s="9">
        <v>28</v>
      </c>
      <c r="E49" s="15">
        <v>0</v>
      </c>
      <c r="F49" s="14">
        <f t="shared" si="0"/>
        <v>0</v>
      </c>
    </row>
    <row r="50" spans="1:6" ht="60.75" thickBot="1">
      <c r="A50" s="11" t="s">
        <v>99</v>
      </c>
      <c r="B50" s="3" t="s">
        <v>100</v>
      </c>
      <c r="C50" s="8" t="s">
        <v>43</v>
      </c>
      <c r="D50" s="10">
        <v>28</v>
      </c>
      <c r="E50" s="15">
        <v>0</v>
      </c>
      <c r="F50" s="14">
        <f t="shared" si="0"/>
        <v>0</v>
      </c>
    </row>
    <row r="51" spans="1:6" ht="15.75" customHeight="1" thickBot="1">
      <c r="A51" s="21" t="s">
        <v>160</v>
      </c>
      <c r="B51" s="22"/>
      <c r="C51" s="22"/>
      <c r="D51" s="22"/>
      <c r="E51" s="23"/>
      <c r="F51" s="12">
        <f>SUM(F9:F50)</f>
        <v>0</v>
      </c>
    </row>
    <row r="52" spans="1:6" ht="44.25" customHeight="1" thickBot="1">
      <c r="A52" s="16">
        <v>2</v>
      </c>
      <c r="B52" s="24" t="s">
        <v>161</v>
      </c>
      <c r="C52" s="22"/>
      <c r="D52" s="22"/>
      <c r="E52" s="22"/>
      <c r="F52" s="25"/>
    </row>
    <row r="53" spans="1:6" ht="105">
      <c r="A53" s="11" t="s">
        <v>101</v>
      </c>
      <c r="B53" s="3" t="s">
        <v>44</v>
      </c>
      <c r="C53" s="8" t="s">
        <v>9</v>
      </c>
      <c r="D53" s="10">
        <v>203</v>
      </c>
      <c r="E53" s="15">
        <v>0</v>
      </c>
      <c r="F53" s="14">
        <f t="shared" ref="F53:F55" si="1">ROUND(D53*E53,2)</f>
        <v>0</v>
      </c>
    </row>
    <row r="54" spans="1:6" ht="63.75" customHeight="1">
      <c r="A54" s="11" t="s">
        <v>102</v>
      </c>
      <c r="B54" s="3" t="s">
        <v>177</v>
      </c>
      <c r="C54" s="8" t="s">
        <v>9</v>
      </c>
      <c r="D54" s="10">
        <v>203</v>
      </c>
      <c r="E54" s="15">
        <v>0</v>
      </c>
      <c r="F54" s="14">
        <f t="shared" si="1"/>
        <v>0</v>
      </c>
    </row>
    <row r="55" spans="1:6" ht="90.75" thickBot="1">
      <c r="A55" s="11" t="s">
        <v>103</v>
      </c>
      <c r="B55" s="3" t="s">
        <v>178</v>
      </c>
      <c r="C55" s="8" t="s">
        <v>9</v>
      </c>
      <c r="D55" s="9">
        <v>1871</v>
      </c>
      <c r="E55" s="15">
        <v>0</v>
      </c>
      <c r="F55" s="14">
        <f t="shared" si="1"/>
        <v>0</v>
      </c>
    </row>
    <row r="56" spans="1:6" ht="15.75" thickBot="1">
      <c r="A56" s="21" t="s">
        <v>162</v>
      </c>
      <c r="B56" s="22"/>
      <c r="C56" s="22"/>
      <c r="D56" s="22"/>
      <c r="E56" s="23"/>
      <c r="F56" s="12">
        <f>SUM(F53:F55)</f>
        <v>0</v>
      </c>
    </row>
    <row r="57" spans="1:6" ht="61.5" customHeight="1" thickBot="1">
      <c r="A57" s="16">
        <v>3</v>
      </c>
      <c r="B57" s="24" t="s">
        <v>163</v>
      </c>
      <c r="C57" s="22"/>
      <c r="D57" s="22"/>
      <c r="E57" s="22"/>
      <c r="F57" s="25"/>
    </row>
    <row r="58" spans="1:6" ht="75">
      <c r="A58" s="11" t="s">
        <v>47</v>
      </c>
      <c r="B58" s="3" t="s">
        <v>104</v>
      </c>
      <c r="C58" s="8" t="s">
        <v>6</v>
      </c>
      <c r="D58" s="10">
        <v>66</v>
      </c>
      <c r="E58" s="15">
        <v>0</v>
      </c>
      <c r="F58" s="14">
        <f t="shared" ref="F58:F69" si="2">ROUND(D58*E58,2)</f>
        <v>0</v>
      </c>
    </row>
    <row r="59" spans="1:6" ht="75">
      <c r="A59" s="11" t="s">
        <v>48</v>
      </c>
      <c r="B59" s="3" t="s">
        <v>105</v>
      </c>
      <c r="C59" s="8" t="s">
        <v>6</v>
      </c>
      <c r="D59" s="10">
        <v>100</v>
      </c>
      <c r="E59" s="15">
        <v>0</v>
      </c>
      <c r="F59" s="14">
        <f t="shared" si="2"/>
        <v>0</v>
      </c>
    </row>
    <row r="60" spans="1:6" ht="150">
      <c r="A60" s="11" t="s">
        <v>49</v>
      </c>
      <c r="B60" s="3" t="s">
        <v>106</v>
      </c>
      <c r="C60" s="8" t="s">
        <v>6</v>
      </c>
      <c r="D60" s="9">
        <v>1243</v>
      </c>
      <c r="E60" s="15">
        <v>0</v>
      </c>
      <c r="F60" s="14">
        <f t="shared" si="2"/>
        <v>0</v>
      </c>
    </row>
    <row r="61" spans="1:6" ht="120">
      <c r="A61" s="11" t="s">
        <v>50</v>
      </c>
      <c r="B61" s="3" t="s">
        <v>107</v>
      </c>
      <c r="C61" s="8" t="s">
        <v>6</v>
      </c>
      <c r="D61" s="10">
        <v>73</v>
      </c>
      <c r="E61" s="15">
        <v>0</v>
      </c>
      <c r="F61" s="14">
        <f t="shared" si="2"/>
        <v>0</v>
      </c>
    </row>
    <row r="62" spans="1:6" ht="60">
      <c r="A62" s="11" t="s">
        <v>108</v>
      </c>
      <c r="B62" s="3" t="s">
        <v>45</v>
      </c>
      <c r="C62" s="8" t="s">
        <v>6</v>
      </c>
      <c r="D62" s="9">
        <v>74169</v>
      </c>
      <c r="E62" s="15">
        <v>0</v>
      </c>
      <c r="F62" s="14">
        <f t="shared" si="2"/>
        <v>0</v>
      </c>
    </row>
    <row r="63" spans="1:6" ht="60">
      <c r="A63" s="11" t="s">
        <v>109</v>
      </c>
      <c r="B63" s="3" t="s">
        <v>46</v>
      </c>
      <c r="C63" s="8" t="s">
        <v>6</v>
      </c>
      <c r="D63" s="9">
        <v>1343</v>
      </c>
      <c r="E63" s="15">
        <v>0</v>
      </c>
      <c r="F63" s="14">
        <f t="shared" si="2"/>
        <v>0</v>
      </c>
    </row>
    <row r="64" spans="1:6" ht="88.5" customHeight="1">
      <c r="A64" s="11" t="s">
        <v>110</v>
      </c>
      <c r="B64" s="3" t="s">
        <v>111</v>
      </c>
      <c r="C64" s="8" t="s">
        <v>6</v>
      </c>
      <c r="D64" s="9">
        <v>19</v>
      </c>
      <c r="E64" s="15">
        <v>0</v>
      </c>
      <c r="F64" s="14">
        <f t="shared" si="2"/>
        <v>0</v>
      </c>
    </row>
    <row r="65" spans="1:6" ht="226.5" customHeight="1">
      <c r="A65" s="11" t="s">
        <v>112</v>
      </c>
      <c r="B65" s="3" t="s">
        <v>113</v>
      </c>
      <c r="C65" s="8" t="s">
        <v>6</v>
      </c>
      <c r="D65" s="9">
        <v>117</v>
      </c>
      <c r="E65" s="15">
        <v>0</v>
      </c>
      <c r="F65" s="14">
        <f t="shared" si="2"/>
        <v>0</v>
      </c>
    </row>
    <row r="66" spans="1:6" ht="135.75" customHeight="1">
      <c r="A66" s="11" t="s">
        <v>114</v>
      </c>
      <c r="B66" s="3" t="s">
        <v>115</v>
      </c>
      <c r="C66" s="8" t="s">
        <v>6</v>
      </c>
      <c r="D66" s="10">
        <v>119</v>
      </c>
      <c r="E66" s="15">
        <v>0</v>
      </c>
      <c r="F66" s="14">
        <f t="shared" si="2"/>
        <v>0</v>
      </c>
    </row>
    <row r="67" spans="1:6" ht="135">
      <c r="A67" s="11" t="s">
        <v>116</v>
      </c>
      <c r="B67" s="3" t="s">
        <v>117</v>
      </c>
      <c r="C67" s="8" t="s">
        <v>6</v>
      </c>
      <c r="D67" s="9">
        <v>1226</v>
      </c>
      <c r="E67" s="15">
        <v>0</v>
      </c>
      <c r="F67" s="14">
        <f t="shared" si="2"/>
        <v>0</v>
      </c>
    </row>
    <row r="68" spans="1:6" ht="150">
      <c r="A68" s="11" t="s">
        <v>118</v>
      </c>
      <c r="B68" s="3" t="s">
        <v>119</v>
      </c>
      <c r="C68" s="8" t="s">
        <v>6</v>
      </c>
      <c r="D68" s="9">
        <v>68</v>
      </c>
      <c r="E68" s="15">
        <v>0</v>
      </c>
      <c r="F68" s="14">
        <f t="shared" si="2"/>
        <v>0</v>
      </c>
    </row>
    <row r="69" spans="1:6" ht="141" customHeight="1" thickBot="1">
      <c r="A69" s="11" t="s">
        <v>120</v>
      </c>
      <c r="B69" s="3" t="s">
        <v>121</v>
      </c>
      <c r="C69" s="8" t="s">
        <v>43</v>
      </c>
      <c r="D69" s="9">
        <v>3274</v>
      </c>
      <c r="E69" s="15">
        <v>0</v>
      </c>
      <c r="F69" s="14">
        <f t="shared" si="2"/>
        <v>0</v>
      </c>
    </row>
    <row r="70" spans="1:6" ht="15.75" thickBot="1">
      <c r="A70" s="21" t="s">
        <v>164</v>
      </c>
      <c r="B70" s="22"/>
      <c r="C70" s="22"/>
      <c r="D70" s="22"/>
      <c r="E70" s="23"/>
      <c r="F70" s="12">
        <f>SUM(F58:F69)</f>
        <v>0</v>
      </c>
    </row>
    <row r="71" spans="1:6" ht="63" customHeight="1" thickBot="1">
      <c r="A71" s="16">
        <v>4</v>
      </c>
      <c r="B71" s="24" t="s">
        <v>165</v>
      </c>
      <c r="C71" s="22"/>
      <c r="D71" s="22"/>
      <c r="E71" s="22"/>
      <c r="F71" s="25"/>
    </row>
    <row r="72" spans="1:6" ht="150">
      <c r="A72" s="11" t="s">
        <v>122</v>
      </c>
      <c r="B72" s="3" t="s">
        <v>123</v>
      </c>
      <c r="C72" s="8" t="s">
        <v>6</v>
      </c>
      <c r="D72" s="10">
        <v>66</v>
      </c>
      <c r="E72" s="15">
        <v>0</v>
      </c>
      <c r="F72" s="14">
        <f t="shared" ref="F72:F79" si="3">ROUND(D72*E72,2)</f>
        <v>0</v>
      </c>
    </row>
    <row r="73" spans="1:6" ht="165">
      <c r="A73" s="11" t="s">
        <v>124</v>
      </c>
      <c r="B73" s="3" t="s">
        <v>125</v>
      </c>
      <c r="C73" s="8" t="s">
        <v>6</v>
      </c>
      <c r="D73" s="10">
        <v>68</v>
      </c>
      <c r="E73" s="15">
        <v>0</v>
      </c>
      <c r="F73" s="14">
        <f t="shared" si="3"/>
        <v>0</v>
      </c>
    </row>
    <row r="74" spans="1:6" ht="165">
      <c r="A74" s="11" t="s">
        <v>126</v>
      </c>
      <c r="B74" s="3" t="s">
        <v>127</v>
      </c>
      <c r="C74" s="8" t="s">
        <v>6</v>
      </c>
      <c r="D74" s="9">
        <v>2346</v>
      </c>
      <c r="E74" s="15">
        <v>0</v>
      </c>
      <c r="F74" s="14">
        <f t="shared" si="3"/>
        <v>0</v>
      </c>
    </row>
    <row r="75" spans="1:6" ht="165.75" customHeight="1">
      <c r="A75" s="11" t="s">
        <v>128</v>
      </c>
      <c r="B75" s="3" t="s">
        <v>129</v>
      </c>
      <c r="C75" s="8" t="s">
        <v>6</v>
      </c>
      <c r="D75" s="9">
        <v>22477</v>
      </c>
      <c r="E75" s="15">
        <v>0</v>
      </c>
      <c r="F75" s="14">
        <f t="shared" si="3"/>
        <v>0</v>
      </c>
    </row>
    <row r="76" spans="1:6" ht="153" customHeight="1">
      <c r="A76" s="11" t="s">
        <v>130</v>
      </c>
      <c r="B76" s="3" t="s">
        <v>131</v>
      </c>
      <c r="C76" s="8" t="s">
        <v>6</v>
      </c>
      <c r="D76" s="9">
        <v>24337</v>
      </c>
      <c r="E76" s="15">
        <v>0</v>
      </c>
      <c r="F76" s="14">
        <f t="shared" si="3"/>
        <v>0</v>
      </c>
    </row>
    <row r="77" spans="1:6" ht="210">
      <c r="A77" s="11" t="s">
        <v>132</v>
      </c>
      <c r="B77" s="3" t="s">
        <v>133</v>
      </c>
      <c r="C77" s="8" t="s">
        <v>6</v>
      </c>
      <c r="D77" s="9">
        <v>1768</v>
      </c>
      <c r="E77" s="15">
        <v>0</v>
      </c>
      <c r="F77" s="14">
        <f t="shared" si="3"/>
        <v>0</v>
      </c>
    </row>
    <row r="78" spans="1:6" ht="72.75" customHeight="1">
      <c r="A78" s="11" t="s">
        <v>134</v>
      </c>
      <c r="B78" s="3" t="s">
        <v>51</v>
      </c>
      <c r="C78" s="8" t="s">
        <v>9</v>
      </c>
      <c r="D78" s="10">
        <v>88.4</v>
      </c>
      <c r="E78" s="15">
        <v>0</v>
      </c>
      <c r="F78" s="14">
        <f t="shared" si="3"/>
        <v>0</v>
      </c>
    </row>
    <row r="79" spans="1:6" ht="168.75" customHeight="1" thickBot="1">
      <c r="A79" s="11" t="s">
        <v>135</v>
      </c>
      <c r="B79" s="2" t="s">
        <v>152</v>
      </c>
      <c r="C79" s="8" t="s">
        <v>6</v>
      </c>
      <c r="D79" s="9">
        <v>24823</v>
      </c>
      <c r="E79" s="15">
        <v>0</v>
      </c>
      <c r="F79" s="14">
        <f t="shared" si="3"/>
        <v>0</v>
      </c>
    </row>
    <row r="80" spans="1:6" ht="15.75" thickBot="1">
      <c r="A80" s="21" t="s">
        <v>166</v>
      </c>
      <c r="B80" s="22"/>
      <c r="C80" s="22"/>
      <c r="D80" s="22"/>
      <c r="E80" s="23"/>
      <c r="F80" s="12">
        <f>SUM(F72:F79)</f>
        <v>0</v>
      </c>
    </row>
    <row r="81" spans="1:6" ht="48" customHeight="1" thickBot="1">
      <c r="A81" s="16">
        <v>5</v>
      </c>
      <c r="B81" s="24" t="s">
        <v>167</v>
      </c>
      <c r="C81" s="22"/>
      <c r="D81" s="22"/>
      <c r="E81" s="22"/>
      <c r="F81" s="25"/>
    </row>
    <row r="82" spans="1:6" ht="107.25" customHeight="1" thickBot="1">
      <c r="A82" s="11" t="s">
        <v>136</v>
      </c>
      <c r="B82" s="3" t="s">
        <v>137</v>
      </c>
      <c r="C82" s="8" t="s">
        <v>6</v>
      </c>
      <c r="D82" s="9">
        <v>16138</v>
      </c>
      <c r="E82" s="15">
        <v>0</v>
      </c>
      <c r="F82" s="14">
        <f t="shared" ref="F82" si="4">ROUND(D82*E82,2)</f>
        <v>0</v>
      </c>
    </row>
    <row r="83" spans="1:6" ht="15.75" customHeight="1" thickBot="1">
      <c r="A83" s="21" t="s">
        <v>168</v>
      </c>
      <c r="B83" s="22"/>
      <c r="C83" s="22"/>
      <c r="D83" s="22"/>
      <c r="E83" s="23"/>
      <c r="F83" s="12">
        <f>SUM(F82)</f>
        <v>0</v>
      </c>
    </row>
    <row r="84" spans="1:6" ht="60.75" customHeight="1" thickBot="1">
      <c r="A84" s="16">
        <v>6</v>
      </c>
      <c r="B84" s="24" t="s">
        <v>169</v>
      </c>
      <c r="C84" s="22"/>
      <c r="D84" s="22"/>
      <c r="E84" s="22"/>
      <c r="F84" s="25"/>
    </row>
    <row r="85" spans="1:6" ht="195">
      <c r="A85" s="11" t="s">
        <v>138</v>
      </c>
      <c r="B85" s="3" t="s">
        <v>139</v>
      </c>
      <c r="C85" s="8" t="s">
        <v>6</v>
      </c>
      <c r="D85" s="9">
        <v>1579</v>
      </c>
      <c r="E85" s="15">
        <v>0</v>
      </c>
      <c r="F85" s="14">
        <f t="shared" ref="F85:F86" si="5">ROUND(D85*E85,2)</f>
        <v>0</v>
      </c>
    </row>
    <row r="86" spans="1:6" ht="197.25" customHeight="1" thickBot="1">
      <c r="A86" s="11" t="s">
        <v>140</v>
      </c>
      <c r="B86" s="3" t="s">
        <v>141</v>
      </c>
      <c r="C86" s="8" t="s">
        <v>16</v>
      </c>
      <c r="D86" s="9">
        <v>2389</v>
      </c>
      <c r="E86" s="15">
        <v>0</v>
      </c>
      <c r="F86" s="14">
        <f t="shared" si="5"/>
        <v>0</v>
      </c>
    </row>
    <row r="87" spans="1:6" ht="15.75" thickBot="1">
      <c r="A87" s="21" t="s">
        <v>170</v>
      </c>
      <c r="B87" s="22"/>
      <c r="C87" s="22"/>
      <c r="D87" s="22"/>
      <c r="E87" s="23"/>
      <c r="F87" s="12">
        <f>SUM(F85:F86)</f>
        <v>0</v>
      </c>
    </row>
    <row r="88" spans="1:6" ht="61.5" customHeight="1" thickBot="1">
      <c r="A88" s="16">
        <v>7</v>
      </c>
      <c r="B88" s="24" t="s">
        <v>171</v>
      </c>
      <c r="C88" s="22"/>
      <c r="D88" s="22"/>
      <c r="E88" s="22"/>
      <c r="F88" s="25"/>
    </row>
    <row r="89" spans="1:6" ht="120">
      <c r="A89" s="11" t="s">
        <v>142</v>
      </c>
      <c r="B89" s="3" t="s">
        <v>143</v>
      </c>
      <c r="C89" s="8" t="s">
        <v>16</v>
      </c>
      <c r="D89" s="10">
        <v>40</v>
      </c>
      <c r="E89" s="15">
        <v>0</v>
      </c>
      <c r="F89" s="14">
        <f t="shared" ref="F89:F97" si="6">ROUND(D89*E89,2)</f>
        <v>0</v>
      </c>
    </row>
    <row r="90" spans="1:6" ht="30" customHeight="1">
      <c r="A90" s="11" t="s">
        <v>144</v>
      </c>
      <c r="B90" s="3" t="s">
        <v>53</v>
      </c>
      <c r="C90" s="8" t="s">
        <v>9</v>
      </c>
      <c r="D90" s="10">
        <v>3.6</v>
      </c>
      <c r="E90" s="15">
        <v>0</v>
      </c>
      <c r="F90" s="14">
        <f t="shared" si="6"/>
        <v>0</v>
      </c>
    </row>
    <row r="91" spans="1:6" ht="123.75" customHeight="1">
      <c r="A91" s="11" t="s">
        <v>145</v>
      </c>
      <c r="B91" s="3" t="s">
        <v>52</v>
      </c>
      <c r="C91" s="8" t="s">
        <v>16</v>
      </c>
      <c r="D91" s="10">
        <v>41</v>
      </c>
      <c r="E91" s="15">
        <v>0</v>
      </c>
      <c r="F91" s="14">
        <f t="shared" si="6"/>
        <v>0</v>
      </c>
    </row>
    <row r="92" spans="1:6" ht="31.5" customHeight="1">
      <c r="A92" s="11" t="s">
        <v>146</v>
      </c>
      <c r="B92" s="3" t="s">
        <v>53</v>
      </c>
      <c r="C92" s="8" t="s">
        <v>9</v>
      </c>
      <c r="D92" s="10">
        <v>3.3210000000000002</v>
      </c>
      <c r="E92" s="15">
        <v>0</v>
      </c>
      <c r="F92" s="14">
        <f t="shared" si="6"/>
        <v>0</v>
      </c>
    </row>
    <row r="93" spans="1:6" ht="135">
      <c r="A93" s="11" t="s">
        <v>147</v>
      </c>
      <c r="B93" s="3" t="s">
        <v>54</v>
      </c>
      <c r="C93" s="8" t="s">
        <v>16</v>
      </c>
      <c r="D93" s="10">
        <v>17</v>
      </c>
      <c r="E93" s="15">
        <v>0</v>
      </c>
      <c r="F93" s="14">
        <f t="shared" si="6"/>
        <v>0</v>
      </c>
    </row>
    <row r="94" spans="1:6" ht="30.75" customHeight="1">
      <c r="A94" s="11" t="s">
        <v>148</v>
      </c>
      <c r="B94" s="3" t="s">
        <v>53</v>
      </c>
      <c r="C94" s="8" t="s">
        <v>9</v>
      </c>
      <c r="D94" s="10">
        <v>1.2749999999999999</v>
      </c>
      <c r="E94" s="15">
        <v>0</v>
      </c>
      <c r="F94" s="14">
        <f t="shared" si="6"/>
        <v>0</v>
      </c>
    </row>
    <row r="95" spans="1:6" ht="150">
      <c r="A95" s="11" t="s">
        <v>149</v>
      </c>
      <c r="B95" s="3" t="s">
        <v>150</v>
      </c>
      <c r="C95" s="8" t="s">
        <v>16</v>
      </c>
      <c r="D95" s="10">
        <v>215</v>
      </c>
      <c r="E95" s="15">
        <v>0</v>
      </c>
      <c r="F95" s="14">
        <f t="shared" si="6"/>
        <v>0</v>
      </c>
    </row>
    <row r="96" spans="1:6" ht="30">
      <c r="A96" s="11" t="s">
        <v>151</v>
      </c>
      <c r="B96" s="3" t="s">
        <v>55</v>
      </c>
      <c r="C96" s="8" t="s">
        <v>9</v>
      </c>
      <c r="D96" s="10">
        <v>19.78</v>
      </c>
      <c r="E96" s="15">
        <v>0</v>
      </c>
      <c r="F96" s="14">
        <f t="shared" si="6"/>
        <v>0</v>
      </c>
    </row>
    <row r="97" spans="1:6" ht="17.25" customHeight="1" thickBot="1">
      <c r="A97" s="26" t="s">
        <v>172</v>
      </c>
      <c r="B97" s="27"/>
      <c r="C97" s="27"/>
      <c r="D97" s="27"/>
      <c r="E97" s="28"/>
      <c r="F97" s="14">
        <f t="shared" si="6"/>
        <v>0</v>
      </c>
    </row>
    <row r="98" spans="1:6" ht="16.5" thickTop="1" thickBot="1">
      <c r="A98" s="29" t="s">
        <v>173</v>
      </c>
      <c r="B98" s="30"/>
      <c r="C98" s="30"/>
      <c r="D98" s="30"/>
      <c r="E98" s="31"/>
      <c r="F98" s="17">
        <f>F51+F56+F70+F80+F83+F87+F96</f>
        <v>0</v>
      </c>
    </row>
    <row r="99" spans="1:6" ht="15.75" thickTop="1">
      <c r="A99" s="1"/>
      <c r="B99" s="1"/>
      <c r="C99" s="1"/>
      <c r="D99" s="1"/>
      <c r="E99" s="1"/>
      <c r="F99" s="1"/>
    </row>
  </sheetData>
  <mergeCells count="19">
    <mergeCell ref="B52:F52"/>
    <mergeCell ref="A83:E83"/>
    <mergeCell ref="B84:F84"/>
    <mergeCell ref="A87:E87"/>
    <mergeCell ref="B88:F88"/>
    <mergeCell ref="A97:E97"/>
    <mergeCell ref="A98:E98"/>
    <mergeCell ref="A1:F1"/>
    <mergeCell ref="A2:F2"/>
    <mergeCell ref="A3:F3"/>
    <mergeCell ref="A4:F4"/>
    <mergeCell ref="B8:F8"/>
    <mergeCell ref="A56:E56"/>
    <mergeCell ref="B57:F57"/>
    <mergeCell ref="A70:E70"/>
    <mergeCell ref="B71:F71"/>
    <mergeCell ref="A80:E80"/>
    <mergeCell ref="B81:F81"/>
    <mergeCell ref="A51:E51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Etap II </vt:lpstr>
      <vt:lpstr>'Etap II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Jurga</dc:creator>
  <cp:lastModifiedBy>Dorota Andryca</cp:lastModifiedBy>
  <dcterms:created xsi:type="dcterms:W3CDTF">2020-06-11T06:15:53Z</dcterms:created>
  <dcterms:modified xsi:type="dcterms:W3CDTF">2021-03-24T09:30:04Z</dcterms:modified>
</cp:coreProperties>
</file>