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02_MSR Traffic\"/>
    </mc:Choice>
  </mc:AlternateContent>
  <bookViews>
    <workbookView xWindow="0" yWindow="0" windowWidth="28800" windowHeight="12300"/>
  </bookViews>
  <sheets>
    <sheet name="MSRserwis baza 100%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4" i="1"/>
  <c r="G33" i="1"/>
  <c r="G32" i="1"/>
  <c r="G31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45" i="1" l="1"/>
  <c r="G46" i="1" s="1"/>
  <c r="G47" i="1" s="1"/>
</calcChain>
</file>

<file path=xl/sharedStrings.xml><?xml version="1.0" encoding="utf-8"?>
<sst xmlns="http://schemas.openxmlformats.org/spreadsheetml/2006/main" count="112" uniqueCount="76">
  <si>
    <t>FORMULARZ CENOWY - ZADANIE 1</t>
  </si>
  <si>
    <t>Wykonanie prac serwisowych przy urządzeniach MSR TRAFFIC</t>
  </si>
  <si>
    <t>Lp.</t>
  </si>
  <si>
    <t>Opis robót</t>
  </si>
  <si>
    <t>Jedn. obmiaru</t>
  </si>
  <si>
    <t>ilość</t>
  </si>
  <si>
    <t>Cena netto [zł]</t>
  </si>
  <si>
    <t>Wartość netto [zł]</t>
  </si>
  <si>
    <t>Przeprogramowanie sterownika sygnalizacji zgodnie z nową organizacją  ruchu (nowe programy) :</t>
  </si>
  <si>
    <t>1.1</t>
  </si>
  <si>
    <t>- do 4. grup sygnałowych</t>
  </si>
  <si>
    <t>szt.</t>
  </si>
  <si>
    <t>1.2</t>
  </si>
  <si>
    <t>- od 5. do 8. grup sygnałowych</t>
  </si>
  <si>
    <t>1.3</t>
  </si>
  <si>
    <t>- od 9. do 16. grup sygnałowych</t>
  </si>
  <si>
    <t>1.4</t>
  </si>
  <si>
    <t>- od 17. do 24. grup sygnałowych</t>
  </si>
  <si>
    <t>1.5</t>
  </si>
  <si>
    <t>- powyżej 24. grup sygnałowych</t>
  </si>
  <si>
    <t>Zmiana parametrów i programów sterownika sygnalizacji zgodnie z wytycznymi Zamawiającego (stare programy)</t>
  </si>
  <si>
    <t>2.1</t>
  </si>
  <si>
    <t>2.2</t>
  </si>
  <si>
    <t>2.3</t>
  </si>
  <si>
    <t>2.4</t>
  </si>
  <si>
    <t>2.5</t>
  </si>
  <si>
    <t>Zmiana harmonogramu pracy sterownika sygnalizacji</t>
  </si>
  <si>
    <t>Aktualizacja oprogramowania do aplikacji „Opticon 8.01” lub wersji wyższej</t>
  </si>
  <si>
    <t>Niestandardowe przeprogramowanie sterownika sygnalizacji rozliczane w roboczogodzinach łącznie z dojazdem</t>
  </si>
  <si>
    <t>r-g</t>
  </si>
  <si>
    <t>Diagnostyka sterownika i analiza dziennika błędów</t>
  </si>
  <si>
    <t>Przeprogramowanie parametrów radia VdV i dostosowanie programu sygnalizacji</t>
  </si>
  <si>
    <t>Zainstalowanie programów funkcjonalnych i przywrócenie parametrów pracy:</t>
  </si>
  <si>
    <t>8.1</t>
  </si>
  <si>
    <t xml:space="preserve">   - program akomodacyjny           </t>
  </si>
  <si>
    <t>8.2</t>
  </si>
  <si>
    <t xml:space="preserve">   - program stałoczasowy</t>
  </si>
  <si>
    <r>
      <rPr>
        <b/>
        <sz val="9"/>
        <color theme="1"/>
        <rFont val="Arial Narrow"/>
        <family val="2"/>
        <charset val="238"/>
      </rPr>
      <t>*1)</t>
    </r>
    <r>
      <rPr>
        <sz val="9"/>
        <color theme="1"/>
        <rFont val="Arial Narrow"/>
        <family val="2"/>
        <charset val="238"/>
      </rPr>
      <t>Uruchomienie w sterowniku bazy danych historycznych (tzw. „czarna skrzynka” z okresu 3 miesięcy) – stany grup sygnałowych , stany detektorów (w tym meldunków radia VDV), z możliwością odczytania informacji przez operatora CSR</t>
    </r>
  </si>
  <si>
    <t>Przystosowanie sterownika do łączności z Centrum Sterowania z transmisją danych:</t>
  </si>
  <si>
    <t>10.1</t>
  </si>
  <si>
    <t xml:space="preserve">   - GSM szerokopasmowy EDGE/HSPDA/LTE</t>
  </si>
  <si>
    <t>10.2</t>
  </si>
  <si>
    <t xml:space="preserve">   - DSL przez łącze kablowe miedziane</t>
  </si>
  <si>
    <t>10.3</t>
  </si>
  <si>
    <t xml:space="preserve">   - przez łącze światłowodowe Ethernet</t>
  </si>
  <si>
    <t xml:space="preserve">Naprawa pakietu sterownika dostarczonego przez Zamawiającego do Wykonawcy </t>
  </si>
  <si>
    <t>Przystosowanie sterownika i konfiguracja do odbioru komunikatów VdV</t>
  </si>
  <si>
    <t>12.1</t>
  </si>
  <si>
    <t xml:space="preserve">*1)dostarczenie  odbiornika do odbioru komunikatów (meldunków) VdV wraz z anteną i mocowaniem do masztu sygnalizacyjnego, pełna konfiguracja systemu niezbędna do prawidłowego działania programu sygnalizacji i uruchomienie odbioru danych </t>
  </si>
  <si>
    <t xml:space="preserve">Naprawa sterownika na skrzyżowaniu (awaryjna)*2) </t>
  </si>
  <si>
    <t xml:space="preserve">Prace niewyspecyfikowane *2) </t>
  </si>
  <si>
    <t>Wymiana kamery wideodetekcji *3)</t>
  </si>
  <si>
    <t>Podłączenie monitoringu wizyjnego do CSR *4)</t>
  </si>
  <si>
    <t>Przywrócenie działania aplikacji CrossVis</t>
  </si>
  <si>
    <t>Przywrócenie łączności sterownika sygnalizacji z Centrum Sterowania</t>
  </si>
  <si>
    <t>Wykonanie przeglądu sygnalizacji</t>
  </si>
  <si>
    <t>Aktualizacja aplikacji CrossVis do najnowszej wersji</t>
  </si>
  <si>
    <t xml:space="preserve">Razem netto [zł] </t>
  </si>
  <si>
    <t>Podatek VAT 23% [zł]</t>
  </si>
  <si>
    <t>Razem brutto [zł]</t>
  </si>
  <si>
    <t xml:space="preserve">Słownie: 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</si>
  <si>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</si>
  <si>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</si>
  <si>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</si>
  <si>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r>
      <rPr>
        <sz val="8"/>
        <color theme="1"/>
        <rFont val="Arial Narrow"/>
        <family val="2"/>
        <charset val="238"/>
      </rPr>
      <t>*1)</t>
    </r>
    <r>
      <rPr>
        <sz val="9"/>
        <color theme="1"/>
        <rFont val="Arial Narrow"/>
        <family val="2"/>
        <charset val="238"/>
      </rPr>
      <t xml:space="preserve"> w wycenie należy przyjąć wszystkie niezbędne czynności i materiały do prawidłowego wykonania zadania</t>
    </r>
  </si>
  <si>
    <t xml:space="preserve">*2)  W formularzu cenowym przyjąć przewidywaną średnią cenę roboczo -godziny dla określonych prac. Rozliczenie nastąpi na podstawie faktycznie wykonanych prac, przyjmując robociznę zawartą w powyższej tabeli i cenę materiałów podaną w załączniku nr  9 </t>
  </si>
  <si>
    <t xml:space="preserve">*3) W formularzu cenowym przyjąć cenę wymiany kamery wraz ze skonfigurowaniem i uruchomieniem. 
       Wymagania techniczne dla wideodetekcji przedstawiono poniżej.   </t>
  </si>
  <si>
    <t>*4)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12 . Rozliczenie nastąpi na podstawie faktycznie wykonanych prac, tj. z uwzględnieniem ilości kamer przewidzianej w bieżącym zgłoszeniu i kosztorysu powykonawawczego.</t>
  </si>
  <si>
    <t>Ilości robót wykazane w kosztorysie, to ilości oszacowane na potrzeby przeprowadzenia procedury zamówienia. Rozliczenie prac nastąpi na podstawie faktycznie wykonanych prac na każdorazowe zgłoszenie Zamawiającego.</t>
  </si>
  <si>
    <t>W tabeli poniżej należy wskazać średni udział procentowy RMS obliczony ze wszystkich pozycji z wyjątkiem poz. 5; 13 i 14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</si>
  <si>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</si>
  <si>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</si>
  <si>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</si>
  <si>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</si>
  <si>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</si>
  <si>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Załącznik nr 4 do SIWZ nr ref.DZ.RITS.341.02.2021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</si>
</sst>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17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2">
    <xf numFmtId="0" fontId="0" fillId="0" borderId="0" xfId="0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4" fontId="10" fillId="0" borderId="6" xfId="0" applyNumberFormat="1" applyFont="1" applyBorder="1"/>
    <xf numFmtId="4" fontId="0" fillId="0" borderId="0" xfId="0" applyNumberFormat="1"/>
    <xf numFmtId="164" fontId="0" fillId="0" borderId="0" xfId="0" applyNumberFormat="1"/>
    <xf numFmtId="4" fontId="10" fillId="0" borderId="8" xfId="0" applyNumberFormat="1" applyFont="1" applyBorder="1"/>
    <xf numFmtId="4" fontId="10" fillId="0" borderId="8" xfId="0" applyNumberFormat="1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4" fillId="2" borderId="8" xfId="0" applyFont="1" applyFill="1" applyBorder="1" applyAlignment="1">
      <alignment horizontal="right" vertical="center"/>
    </xf>
    <xf numFmtId="0" fontId="14" fillId="0" borderId="8" xfId="0" applyFont="1" applyFill="1" applyBorder="1"/>
    <xf numFmtId="0" fontId="14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3" borderId="8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1"/>
  <sheetViews>
    <sheetView tabSelected="1" topLeftCell="A45" zoomScale="80" zoomScaleNormal="80" workbookViewId="0">
      <selection activeCell="F54" sqref="F54"/>
    </sheetView>
  </sheetViews>
  <sheetFormatPr defaultRowHeight="11.25" x14ac:dyDescent="0.2"/>
  <cols>
    <col min="2" max="2" width="5.33203125" customWidth="1"/>
    <col min="3" max="3" width="87.1640625" customWidth="1"/>
    <col min="7" max="7" width="18.33203125" customWidth="1"/>
    <col min="9" max="11" width="14.5" bestFit="1" customWidth="1"/>
    <col min="12" max="13" width="10.6640625" bestFit="1" customWidth="1"/>
    <col min="16" max="16" width="11.5" bestFit="1" customWidth="1"/>
    <col min="17" max="17" width="13.33203125" customWidth="1"/>
  </cols>
  <sheetData>
    <row r="2" spans="2:7" ht="12" x14ac:dyDescent="0.2">
      <c r="B2" s="79" t="s">
        <v>75</v>
      </c>
      <c r="C2" s="79"/>
      <c r="D2" s="79"/>
    </row>
    <row r="3" spans="2:7" ht="16.5" x14ac:dyDescent="0.25">
      <c r="B3" s="80" t="s">
        <v>0</v>
      </c>
      <c r="C3" s="80"/>
      <c r="D3" s="80"/>
    </row>
    <row r="4" spans="2:7" ht="15" x14ac:dyDescent="0.2">
      <c r="B4" s="81" t="s">
        <v>1</v>
      </c>
      <c r="C4" s="81"/>
      <c r="D4" s="81"/>
    </row>
    <row r="7" spans="2:7" ht="12" thickBot="1" x14ac:dyDescent="0.25"/>
    <row r="8" spans="2:7" ht="27.75" thickBot="1" x14ac:dyDescent="0.3">
      <c r="B8" s="1" t="s">
        <v>2</v>
      </c>
      <c r="C8" s="2" t="s">
        <v>3</v>
      </c>
      <c r="D8" s="3" t="s">
        <v>4</v>
      </c>
      <c r="E8" s="4" t="s">
        <v>5</v>
      </c>
      <c r="F8" s="5" t="s">
        <v>6</v>
      </c>
      <c r="G8" s="5" t="s">
        <v>7</v>
      </c>
    </row>
    <row r="9" spans="2:7" ht="13.5" x14ac:dyDescent="0.25">
      <c r="B9" s="6">
        <v>1</v>
      </c>
      <c r="C9" s="7" t="s">
        <v>8</v>
      </c>
      <c r="D9" s="8"/>
      <c r="E9" s="7"/>
      <c r="F9" s="9"/>
      <c r="G9" s="9"/>
    </row>
    <row r="10" spans="2:7" ht="13.5" x14ac:dyDescent="0.2">
      <c r="B10" s="10" t="s">
        <v>9</v>
      </c>
      <c r="C10" s="11" t="s">
        <v>10</v>
      </c>
      <c r="D10" s="12" t="s">
        <v>11</v>
      </c>
      <c r="E10" s="13">
        <v>3</v>
      </c>
      <c r="F10" s="14"/>
      <c r="G10" s="14">
        <f>ROUND(E10*$F10,2)</f>
        <v>0</v>
      </c>
    </row>
    <row r="11" spans="2:7" ht="13.5" x14ac:dyDescent="0.2">
      <c r="B11" s="10" t="s">
        <v>12</v>
      </c>
      <c r="C11" s="11" t="s">
        <v>13</v>
      </c>
      <c r="D11" s="12" t="s">
        <v>11</v>
      </c>
      <c r="E11" s="13">
        <v>2</v>
      </c>
      <c r="F11" s="14"/>
      <c r="G11" s="14">
        <f>ROUND(E11*$F11,2)</f>
        <v>0</v>
      </c>
    </row>
    <row r="12" spans="2:7" ht="13.5" x14ac:dyDescent="0.2">
      <c r="B12" s="10" t="s">
        <v>14</v>
      </c>
      <c r="C12" s="11" t="s">
        <v>15</v>
      </c>
      <c r="D12" s="12" t="s">
        <v>11</v>
      </c>
      <c r="E12" s="13">
        <v>1</v>
      </c>
      <c r="F12" s="14"/>
      <c r="G12" s="14">
        <f>ROUND(E12*$F12,2)</f>
        <v>0</v>
      </c>
    </row>
    <row r="13" spans="2:7" ht="13.5" x14ac:dyDescent="0.2">
      <c r="B13" s="10" t="s">
        <v>16</v>
      </c>
      <c r="C13" s="11" t="s">
        <v>17</v>
      </c>
      <c r="D13" s="12" t="s">
        <v>11</v>
      </c>
      <c r="E13" s="13">
        <v>1</v>
      </c>
      <c r="F13" s="14"/>
      <c r="G13" s="14">
        <f>ROUND(E13*$F13,2)</f>
        <v>0</v>
      </c>
    </row>
    <row r="14" spans="2:7" ht="14.25" thickBot="1" x14ac:dyDescent="0.25">
      <c r="B14" s="10" t="s">
        <v>18</v>
      </c>
      <c r="C14" s="15" t="s">
        <v>19</v>
      </c>
      <c r="D14" s="16" t="s">
        <v>11</v>
      </c>
      <c r="E14" s="17">
        <v>1</v>
      </c>
      <c r="F14" s="14"/>
      <c r="G14" s="14">
        <f>ROUND(E14*$F14,2)</f>
        <v>0</v>
      </c>
    </row>
    <row r="15" spans="2:7" ht="13.5" x14ac:dyDescent="0.25">
      <c r="B15" s="6">
        <v>2</v>
      </c>
      <c r="C15" s="7" t="s">
        <v>20</v>
      </c>
      <c r="D15" s="8"/>
      <c r="E15" s="9"/>
      <c r="F15" s="18"/>
      <c r="G15" s="18"/>
    </row>
    <row r="16" spans="2:7" ht="13.5" x14ac:dyDescent="0.25">
      <c r="B16" s="10" t="s">
        <v>21</v>
      </c>
      <c r="C16" s="19" t="s">
        <v>10</v>
      </c>
      <c r="D16" s="20" t="s">
        <v>11</v>
      </c>
      <c r="E16" s="13">
        <v>7</v>
      </c>
      <c r="F16" s="14"/>
      <c r="G16" s="14">
        <f t="shared" ref="G16:G25" si="0">ROUND(E16*$F16,2)</f>
        <v>0</v>
      </c>
    </row>
    <row r="17" spans="2:7" ht="13.5" x14ac:dyDescent="0.25">
      <c r="B17" s="10" t="s">
        <v>22</v>
      </c>
      <c r="C17" s="19" t="s">
        <v>13</v>
      </c>
      <c r="D17" s="20" t="s">
        <v>11</v>
      </c>
      <c r="E17" s="13">
        <v>7</v>
      </c>
      <c r="F17" s="14"/>
      <c r="G17" s="14">
        <f t="shared" si="0"/>
        <v>0</v>
      </c>
    </row>
    <row r="18" spans="2:7" ht="13.5" x14ac:dyDescent="0.25">
      <c r="B18" s="10" t="s">
        <v>23</v>
      </c>
      <c r="C18" s="19" t="s">
        <v>15</v>
      </c>
      <c r="D18" s="20" t="s">
        <v>11</v>
      </c>
      <c r="E18" s="13">
        <v>3</v>
      </c>
      <c r="F18" s="14"/>
      <c r="G18" s="14">
        <f t="shared" si="0"/>
        <v>0</v>
      </c>
    </row>
    <row r="19" spans="2:7" ht="13.5" x14ac:dyDescent="0.25">
      <c r="B19" s="10" t="s">
        <v>24</v>
      </c>
      <c r="C19" s="19" t="s">
        <v>17</v>
      </c>
      <c r="D19" s="20" t="s">
        <v>11</v>
      </c>
      <c r="E19" s="13">
        <v>2</v>
      </c>
      <c r="F19" s="14"/>
      <c r="G19" s="14">
        <f t="shared" si="0"/>
        <v>0</v>
      </c>
    </row>
    <row r="20" spans="2:7" ht="14.25" thickBot="1" x14ac:dyDescent="0.3">
      <c r="B20" s="10" t="s">
        <v>25</v>
      </c>
      <c r="C20" s="21" t="s">
        <v>19</v>
      </c>
      <c r="D20" s="22" t="s">
        <v>11</v>
      </c>
      <c r="E20" s="17">
        <v>2</v>
      </c>
      <c r="F20" s="23"/>
      <c r="G20" s="23">
        <f t="shared" si="0"/>
        <v>0</v>
      </c>
    </row>
    <row r="21" spans="2:7" ht="14.25" thickBot="1" x14ac:dyDescent="0.3">
      <c r="B21" s="24">
        <v>3</v>
      </c>
      <c r="C21" s="25" t="s">
        <v>26</v>
      </c>
      <c r="D21" s="26" t="s">
        <v>11</v>
      </c>
      <c r="E21" s="27">
        <v>4</v>
      </c>
      <c r="F21" s="28"/>
      <c r="G21" s="28">
        <f t="shared" si="0"/>
        <v>0</v>
      </c>
    </row>
    <row r="22" spans="2:7" ht="14.25" thickBot="1" x14ac:dyDescent="0.3">
      <c r="B22" s="24">
        <v>4</v>
      </c>
      <c r="C22" s="25" t="s">
        <v>27</v>
      </c>
      <c r="D22" s="26" t="s">
        <v>11</v>
      </c>
      <c r="E22" s="27">
        <v>4</v>
      </c>
      <c r="F22" s="28"/>
      <c r="G22" s="28">
        <f t="shared" si="0"/>
        <v>0</v>
      </c>
    </row>
    <row r="23" spans="2:7" ht="14.25" thickBot="1" x14ac:dyDescent="0.25">
      <c r="B23" s="24">
        <v>5</v>
      </c>
      <c r="C23" s="29" t="s">
        <v>28</v>
      </c>
      <c r="D23" s="30" t="s">
        <v>29</v>
      </c>
      <c r="E23" s="27">
        <v>18</v>
      </c>
      <c r="F23" s="28"/>
      <c r="G23" s="28">
        <f t="shared" si="0"/>
        <v>0</v>
      </c>
    </row>
    <row r="24" spans="2:7" ht="14.25" thickBot="1" x14ac:dyDescent="0.3">
      <c r="B24" s="24">
        <v>6</v>
      </c>
      <c r="C24" s="25" t="s">
        <v>30</v>
      </c>
      <c r="D24" s="26" t="s">
        <v>11</v>
      </c>
      <c r="E24" s="27">
        <v>6</v>
      </c>
      <c r="F24" s="28"/>
      <c r="G24" s="28">
        <f t="shared" si="0"/>
        <v>0</v>
      </c>
    </row>
    <row r="25" spans="2:7" ht="14.25" thickBot="1" x14ac:dyDescent="0.3">
      <c r="B25" s="31">
        <v>7</v>
      </c>
      <c r="C25" s="32" t="s">
        <v>31</v>
      </c>
      <c r="D25" s="33" t="s">
        <v>11</v>
      </c>
      <c r="E25" s="34">
        <v>8</v>
      </c>
      <c r="F25" s="35"/>
      <c r="G25" s="35">
        <f t="shared" si="0"/>
        <v>0</v>
      </c>
    </row>
    <row r="26" spans="2:7" ht="13.5" x14ac:dyDescent="0.25">
      <c r="B26" s="6">
        <v>8</v>
      </c>
      <c r="C26" s="7" t="s">
        <v>32</v>
      </c>
      <c r="D26" s="8"/>
      <c r="E26" s="9"/>
      <c r="F26" s="18"/>
      <c r="G26" s="18"/>
    </row>
    <row r="27" spans="2:7" ht="13.5" x14ac:dyDescent="0.25">
      <c r="B27" s="10" t="s">
        <v>33</v>
      </c>
      <c r="C27" s="19" t="s">
        <v>34</v>
      </c>
      <c r="D27" s="20" t="s">
        <v>11</v>
      </c>
      <c r="E27" s="13">
        <v>2</v>
      </c>
      <c r="F27" s="14"/>
      <c r="G27" s="14">
        <f>ROUND(E27*$F27,2)</f>
        <v>0</v>
      </c>
    </row>
    <row r="28" spans="2:7" ht="14.25" thickBot="1" x14ac:dyDescent="0.3">
      <c r="B28" s="10" t="s">
        <v>35</v>
      </c>
      <c r="C28" s="21" t="s">
        <v>36</v>
      </c>
      <c r="D28" s="22" t="s">
        <v>11</v>
      </c>
      <c r="E28" s="17">
        <v>2</v>
      </c>
      <c r="F28" s="23"/>
      <c r="G28" s="23">
        <f>ROUND(E28*$F28,2)</f>
        <v>0</v>
      </c>
    </row>
    <row r="29" spans="2:7" ht="41.25" thickBot="1" x14ac:dyDescent="0.3">
      <c r="B29" s="36">
        <v>9</v>
      </c>
      <c r="C29" s="37" t="s">
        <v>37</v>
      </c>
      <c r="D29" s="38" t="s">
        <v>11</v>
      </c>
      <c r="E29" s="39">
        <v>3</v>
      </c>
      <c r="F29" s="40"/>
      <c r="G29" s="40">
        <f>ROUND(E29*$F29,2)</f>
        <v>0</v>
      </c>
    </row>
    <row r="30" spans="2:7" ht="14.25" thickBot="1" x14ac:dyDescent="0.3">
      <c r="B30" s="41">
        <v>10</v>
      </c>
      <c r="C30" s="42" t="s">
        <v>38</v>
      </c>
      <c r="D30" s="43"/>
      <c r="E30" s="44"/>
      <c r="F30" s="45"/>
      <c r="G30" s="45"/>
    </row>
    <row r="31" spans="2:7" ht="14.25" thickBot="1" x14ac:dyDescent="0.3">
      <c r="B31" s="46" t="s">
        <v>39</v>
      </c>
      <c r="C31" s="47" t="s">
        <v>40</v>
      </c>
      <c r="D31" s="48" t="s">
        <v>11</v>
      </c>
      <c r="E31" s="49">
        <v>1</v>
      </c>
      <c r="F31" s="50"/>
      <c r="G31" s="50">
        <f>ROUND(E31*$F31,2)</f>
        <v>0</v>
      </c>
    </row>
    <row r="32" spans="2:7" ht="14.25" thickBot="1" x14ac:dyDescent="0.3">
      <c r="B32" s="46" t="s">
        <v>41</v>
      </c>
      <c r="C32" s="19" t="s">
        <v>42</v>
      </c>
      <c r="D32" s="20" t="s">
        <v>11</v>
      </c>
      <c r="E32" s="13">
        <v>2</v>
      </c>
      <c r="F32" s="14"/>
      <c r="G32" s="14">
        <f>ROUND(E32*$F32,2)</f>
        <v>0</v>
      </c>
    </row>
    <row r="33" spans="2:17" ht="14.25" thickBot="1" x14ac:dyDescent="0.3">
      <c r="B33" s="46" t="s">
        <v>43</v>
      </c>
      <c r="C33" s="21" t="s">
        <v>44</v>
      </c>
      <c r="D33" s="22" t="s">
        <v>11</v>
      </c>
      <c r="E33" s="17">
        <v>3</v>
      </c>
      <c r="F33" s="23"/>
      <c r="G33" s="23">
        <f>ROUND(E33*$F33,2)</f>
        <v>0</v>
      </c>
    </row>
    <row r="34" spans="2:17" ht="14.25" thickBot="1" x14ac:dyDescent="0.3">
      <c r="B34" s="24">
        <v>11</v>
      </c>
      <c r="C34" s="25" t="s">
        <v>45</v>
      </c>
      <c r="D34" s="26" t="s">
        <v>11</v>
      </c>
      <c r="E34" s="34">
        <v>18</v>
      </c>
      <c r="F34" s="35"/>
      <c r="G34" s="35">
        <f>ROUND(E34*$F34,2)</f>
        <v>0</v>
      </c>
    </row>
    <row r="35" spans="2:17" ht="14.25" thickBot="1" x14ac:dyDescent="0.3">
      <c r="B35" s="41">
        <v>12</v>
      </c>
      <c r="C35" s="42" t="s">
        <v>46</v>
      </c>
      <c r="D35" s="43"/>
      <c r="E35" s="51"/>
      <c r="F35" s="52"/>
      <c r="G35" s="52"/>
    </row>
    <row r="36" spans="2:17" ht="41.25" thickBot="1" x14ac:dyDescent="0.25">
      <c r="B36" s="36" t="s">
        <v>47</v>
      </c>
      <c r="C36" s="53" t="s">
        <v>48</v>
      </c>
      <c r="D36" s="54" t="s">
        <v>11</v>
      </c>
      <c r="E36" s="54">
        <v>1</v>
      </c>
      <c r="F36" s="55"/>
      <c r="G36" s="55">
        <f t="shared" ref="G36:G44" si="1">ROUND(E36*$F36,2)</f>
        <v>0</v>
      </c>
    </row>
    <row r="37" spans="2:17" ht="14.25" thickBot="1" x14ac:dyDescent="0.3">
      <c r="B37" s="36">
        <v>13</v>
      </c>
      <c r="C37" s="37" t="s">
        <v>49</v>
      </c>
      <c r="D37" s="56" t="s">
        <v>29</v>
      </c>
      <c r="E37" s="56">
        <v>10</v>
      </c>
      <c r="F37" s="57"/>
      <c r="G37" s="57">
        <f t="shared" si="1"/>
        <v>0</v>
      </c>
    </row>
    <row r="38" spans="2:17" ht="14.25" thickBot="1" x14ac:dyDescent="0.3">
      <c r="B38" s="36">
        <v>14</v>
      </c>
      <c r="C38" s="37" t="s">
        <v>50</v>
      </c>
      <c r="D38" s="56" t="s">
        <v>29</v>
      </c>
      <c r="E38" s="56">
        <v>5</v>
      </c>
      <c r="F38" s="57"/>
      <c r="G38" s="57">
        <f t="shared" si="1"/>
        <v>0</v>
      </c>
    </row>
    <row r="39" spans="2:17" ht="14.25" thickBot="1" x14ac:dyDescent="0.3">
      <c r="B39" s="36">
        <v>15</v>
      </c>
      <c r="C39" s="37" t="s">
        <v>51</v>
      </c>
      <c r="D39" s="56" t="s">
        <v>11</v>
      </c>
      <c r="E39" s="56">
        <v>2</v>
      </c>
      <c r="F39" s="57"/>
      <c r="G39" s="57">
        <f t="shared" si="1"/>
        <v>0</v>
      </c>
    </row>
    <row r="40" spans="2:17" ht="14.25" thickBot="1" x14ac:dyDescent="0.3">
      <c r="B40" s="36">
        <v>16</v>
      </c>
      <c r="C40" s="37" t="s">
        <v>52</v>
      </c>
      <c r="D40" s="56" t="s">
        <v>11</v>
      </c>
      <c r="E40" s="56">
        <v>2</v>
      </c>
      <c r="F40" s="57"/>
      <c r="G40" s="57">
        <f t="shared" si="1"/>
        <v>0</v>
      </c>
    </row>
    <row r="41" spans="2:17" ht="14.25" thickBot="1" x14ac:dyDescent="0.3">
      <c r="B41" s="36">
        <v>17</v>
      </c>
      <c r="C41" s="37" t="s">
        <v>53</v>
      </c>
      <c r="D41" s="56" t="s">
        <v>11</v>
      </c>
      <c r="E41" s="56">
        <v>2</v>
      </c>
      <c r="F41" s="57"/>
      <c r="G41" s="57">
        <f t="shared" si="1"/>
        <v>0</v>
      </c>
    </row>
    <row r="42" spans="2:17" ht="14.25" thickBot="1" x14ac:dyDescent="0.3">
      <c r="B42" s="36">
        <v>18</v>
      </c>
      <c r="C42" s="37" t="s">
        <v>54</v>
      </c>
      <c r="D42" s="58" t="s">
        <v>11</v>
      </c>
      <c r="E42" s="56">
        <v>3</v>
      </c>
      <c r="F42" s="57"/>
      <c r="G42" s="57">
        <f t="shared" si="1"/>
        <v>0</v>
      </c>
    </row>
    <row r="43" spans="2:17" ht="14.25" thickBot="1" x14ac:dyDescent="0.3">
      <c r="B43" s="36">
        <v>19</v>
      </c>
      <c r="C43" s="37" t="s">
        <v>55</v>
      </c>
      <c r="D43" s="58" t="s">
        <v>11</v>
      </c>
      <c r="E43" s="56">
        <v>116</v>
      </c>
      <c r="F43" s="57"/>
      <c r="G43" s="57">
        <f t="shared" si="1"/>
        <v>0</v>
      </c>
    </row>
    <row r="44" spans="2:17" ht="14.25" thickBot="1" x14ac:dyDescent="0.3">
      <c r="B44" s="36">
        <v>20</v>
      </c>
      <c r="C44" s="37" t="s">
        <v>56</v>
      </c>
      <c r="D44" s="59" t="s">
        <v>11</v>
      </c>
      <c r="E44" s="56">
        <v>1</v>
      </c>
      <c r="F44" s="57"/>
      <c r="G44" s="60">
        <f t="shared" si="1"/>
        <v>0</v>
      </c>
    </row>
    <row r="45" spans="2:17" ht="13.9" customHeight="1" x14ac:dyDescent="0.2">
      <c r="B45" s="61"/>
      <c r="C45" s="62"/>
      <c r="D45" s="78" t="s">
        <v>57</v>
      </c>
      <c r="E45" s="78"/>
      <c r="F45" s="78"/>
      <c r="G45" s="63">
        <f>SUM(G10:G44)</f>
        <v>0</v>
      </c>
      <c r="M45" s="64"/>
      <c r="O45" s="64"/>
      <c r="P45" s="64"/>
      <c r="Q45" s="65"/>
    </row>
    <row r="46" spans="2:17" ht="13.9" customHeight="1" x14ac:dyDescent="0.2">
      <c r="B46" s="61"/>
      <c r="C46" s="62"/>
      <c r="D46" s="78" t="s">
        <v>58</v>
      </c>
      <c r="E46" s="78"/>
      <c r="F46" s="78"/>
      <c r="G46" s="66">
        <f>G45*0.23</f>
        <v>0</v>
      </c>
    </row>
    <row r="47" spans="2:17" ht="14.45" customHeight="1" x14ac:dyDescent="0.2">
      <c r="B47" s="61"/>
      <c r="C47" s="62"/>
      <c r="D47" s="78" t="s">
        <v>59</v>
      </c>
      <c r="E47" s="78"/>
      <c r="F47" s="78"/>
      <c r="G47" s="67">
        <f>SUM(G45:G46)</f>
        <v>0</v>
      </c>
      <c r="J47" s="64"/>
    </row>
    <row r="49" spans="3:16" ht="16.5" x14ac:dyDescent="0.2">
      <c r="C49" s="84" t="s">
        <v>60</v>
      </c>
      <c r="D49" s="84"/>
      <c r="E49" s="84"/>
      <c r="L49" s="64"/>
    </row>
    <row r="50" spans="3:16" ht="16.5" x14ac:dyDescent="0.2">
      <c r="C50" s="68"/>
      <c r="D50" s="68"/>
      <c r="E50" s="68"/>
    </row>
    <row r="51" spans="3:16" ht="16.5" x14ac:dyDescent="0.3">
      <c r="C51" s="69" t="s">
        <v>61</v>
      </c>
      <c r="D51" s="62"/>
      <c r="E51" s="62"/>
      <c r="L51" s="64"/>
      <c r="P51" s="70"/>
    </row>
    <row r="52" spans="3:16" ht="30.6" customHeight="1" x14ac:dyDescent="0.2">
      <c r="C52" s="85" t="s">
        <v>62</v>
      </c>
      <c r="D52" s="85"/>
      <c r="E52" s="85"/>
      <c r="F52" s="85"/>
      <c r="G52" s="85"/>
      <c r="H52" s="85"/>
      <c r="I52" s="71"/>
      <c r="J52" s="71"/>
      <c r="K52" s="71"/>
    </row>
    <row r="53" spans="3:16" ht="16.5" x14ac:dyDescent="0.2">
      <c r="C53" s="86" t="s">
        <v>63</v>
      </c>
      <c r="D53" s="86"/>
      <c r="E53" s="86"/>
      <c r="F53" s="86"/>
      <c r="G53" s="86"/>
      <c r="H53" s="86"/>
      <c r="I53" s="86"/>
      <c r="J53" s="86"/>
      <c r="K53" s="86"/>
    </row>
    <row r="54" spans="3:16" x14ac:dyDescent="0.2">
      <c r="C54" s="62"/>
      <c r="D54" s="62"/>
      <c r="E54" s="62"/>
    </row>
    <row r="55" spans="3:16" ht="13.5" x14ac:dyDescent="0.2">
      <c r="C55" s="72" t="s">
        <v>64</v>
      </c>
      <c r="D55" s="62"/>
      <c r="E55" s="62"/>
    </row>
    <row r="56" spans="3:16" ht="33.75" x14ac:dyDescent="0.2">
      <c r="C56" s="90" t="s">
        <v>65</v>
      </c>
    </row>
    <row r="57" spans="3:16" ht="22.5" x14ac:dyDescent="0.2">
      <c r="C57" s="62" t="s">
        <v>66</v>
      </c>
    </row>
    <row r="58" spans="3:16" ht="67.5" x14ac:dyDescent="0.2">
      <c r="C58" s="91" t="s">
        <v>67</v>
      </c>
    </row>
    <row r="60" spans="3:16" ht="33.75" x14ac:dyDescent="0.2">
      <c r="C60" s="62" t="s">
        <v>68</v>
      </c>
    </row>
    <row r="62" spans="3:16" ht="12" x14ac:dyDescent="0.2">
      <c r="C62" s="87" t="s">
        <v>69</v>
      </c>
      <c r="D62" s="87"/>
      <c r="E62" s="87"/>
      <c r="F62" s="87"/>
    </row>
    <row r="63" spans="3:16" x14ac:dyDescent="0.2">
      <c r="C63" s="62"/>
      <c r="D63" s="73"/>
      <c r="E63" s="73"/>
      <c r="F63" s="73"/>
    </row>
    <row r="64" spans="3:16" ht="12.75" x14ac:dyDescent="0.2">
      <c r="C64" s="74" t="s">
        <v>70</v>
      </c>
      <c r="D64" s="88"/>
      <c r="E64" s="88"/>
      <c r="F64" s="75"/>
    </row>
    <row r="65" spans="3:6" ht="12.75" x14ac:dyDescent="0.2">
      <c r="C65" s="76" t="s">
        <v>71</v>
      </c>
      <c r="D65" s="89"/>
      <c r="E65" s="89"/>
      <c r="F65" s="75" t="s">
        <v>72</v>
      </c>
    </row>
    <row r="66" spans="3:6" ht="12.75" x14ac:dyDescent="0.2">
      <c r="C66" s="76" t="s">
        <v>73</v>
      </c>
      <c r="D66" s="82"/>
      <c r="E66" s="82"/>
      <c r="F66" s="75" t="s">
        <v>72</v>
      </c>
    </row>
    <row r="67" spans="3:6" ht="12.75" x14ac:dyDescent="0.2">
      <c r="C67" s="74" t="s">
        <v>74</v>
      </c>
      <c r="D67" s="82"/>
      <c r="E67" s="82"/>
      <c r="F67" s="75" t="s">
        <v>72</v>
      </c>
    </row>
    <row r="68" spans="3:6" x14ac:dyDescent="0.2">
      <c r="D68" s="77"/>
    </row>
    <row r="69" spans="3:6" x14ac:dyDescent="0.2">
      <c r="D69" s="77"/>
    </row>
    <row r="70" spans="3:6" ht="52.9" customHeight="1" x14ac:dyDescent="0.2">
      <c r="C70" s="83"/>
      <c r="D70" s="83"/>
      <c r="E70" s="83"/>
      <c r="F70" s="83"/>
    </row>
    <row r="71" spans="3:6" ht="12.75" x14ac:dyDescent="0.2">
      <c r="C71" s="83"/>
      <c r="D71" s="83"/>
      <c r="E71" s="83"/>
      <c r="F71" s="83"/>
    </row>
  </sheetData>
  <mergeCells count="16">
    <mergeCell ref="D66:E66"/>
    <mergeCell ref="D67:E67"/>
    <mergeCell ref="C70:F70"/>
    <mergeCell ref="C71:F71"/>
    <mergeCell ref="C49:E49"/>
    <mergeCell ref="C52:H52"/>
    <mergeCell ref="C53:K53"/>
    <mergeCell ref="C62:F62"/>
    <mergeCell ref="D64:E64"/>
    <mergeCell ref="D65:E65"/>
    <mergeCell ref="D47:F47"/>
    <mergeCell ref="B2:D2"/>
    <mergeCell ref="B3:D3"/>
    <mergeCell ref="B4:D4"/>
    <mergeCell ref="D45:F45"/>
    <mergeCell ref="D46:F4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MSRserwis baza 100%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2021-03-16T18:11:42Z</dcterms:created>
  <dcterms:modified xsi:type="dcterms:W3CDTF">2021-03-19T09:27:41Z</dcterms:modified>
</cp:coreProperties>
</file>