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zej Sz\Desktop\2019 postępowania\kaufland\"/>
    </mc:Choice>
  </mc:AlternateContent>
  <bookViews>
    <workbookView xWindow="0" yWindow="0" windowWidth="8808" windowHeight="7752"/>
  </bookViews>
  <sheets>
    <sheet name="Przedmiar" sheetId="1" r:id="rId1"/>
  </sheets>
  <calcPr calcId="152511"/>
</workbook>
</file>

<file path=xl/calcChain.xml><?xml version="1.0" encoding="utf-8"?>
<calcChain xmlns="http://schemas.openxmlformats.org/spreadsheetml/2006/main">
  <c r="I13" i="1" l="1"/>
  <c r="I16" i="1"/>
  <c r="I17" i="1"/>
  <c r="I18" i="1"/>
  <c r="I19" i="1"/>
  <c r="I20" i="1"/>
  <c r="I23" i="1"/>
  <c r="I31" i="1"/>
  <c r="I32" i="1"/>
  <c r="I49" i="1"/>
  <c r="I50" i="1"/>
  <c r="I51" i="1"/>
  <c r="I52" i="1"/>
  <c r="I55" i="1"/>
  <c r="I58" i="1"/>
  <c r="I61" i="1"/>
  <c r="I62" i="1"/>
  <c r="I65" i="1"/>
  <c r="I66" i="1"/>
  <c r="I69" i="1"/>
  <c r="I70" i="1"/>
  <c r="I71" i="1"/>
  <c r="I72" i="1"/>
  <c r="I73" i="1"/>
  <c r="I74" i="1"/>
  <c r="I75" i="1"/>
  <c r="I76" i="1"/>
  <c r="I77" i="1"/>
  <c r="I78" i="1"/>
  <c r="I81" i="1"/>
  <c r="I82" i="1"/>
  <c r="I83" i="1"/>
  <c r="I84" i="1"/>
  <c r="I85" i="1"/>
  <c r="I86" i="1" l="1"/>
  <c r="I87" i="1" l="1"/>
  <c r="I88" i="1" s="1"/>
  <c r="I12" i="1"/>
  <c r="G56" i="1"/>
  <c r="I56" i="1" s="1"/>
  <c r="G47" i="1"/>
  <c r="I47" i="1" s="1"/>
  <c r="G45" i="1"/>
  <c r="I45" i="1" s="1"/>
  <c r="G43" i="1"/>
  <c r="I43" i="1" s="1"/>
  <c r="G41" i="1"/>
  <c r="I41" i="1" s="1"/>
  <c r="G39" i="1"/>
  <c r="I39" i="1" s="1"/>
  <c r="G33" i="1"/>
  <c r="I33" i="1" s="1"/>
  <c r="G28" i="1"/>
  <c r="I28" i="1" s="1"/>
  <c r="G26" i="1"/>
  <c r="I26" i="1" s="1"/>
  <c r="G24" i="1"/>
  <c r="I24" i="1" s="1"/>
  <c r="G21" i="1"/>
  <c r="I21" i="1" s="1"/>
</calcChain>
</file>

<file path=xl/sharedStrings.xml><?xml version="1.0" encoding="utf-8"?>
<sst xmlns="http://schemas.openxmlformats.org/spreadsheetml/2006/main" count="245" uniqueCount="154">
  <si>
    <t>bud:</t>
  </si>
  <si>
    <t>Projekt przebudowy drogowej sygnalizacji swietlnej</t>
  </si>
  <si>
    <t>ob:</t>
  </si>
  <si>
    <t>OPRACOWANIE PROJEKTU ELEKTRYCZNEGO DLA 4 SKRZYŻOWAŃ W POZNANIU, DLA KTÓRYCH BĘDZIE ZAMONTOWANA SYGNALIZACJA AKUSTYCZNA</t>
  </si>
  <si>
    <t>rob:</t>
  </si>
  <si>
    <t>Branza elektryczna (wer. 1.0 z dnia 20.05.2019r)</t>
  </si>
  <si>
    <t>Poz</t>
  </si>
  <si>
    <t>Symbol</t>
  </si>
  <si>
    <t/>
  </si>
  <si>
    <t>Nazwa</t>
  </si>
  <si>
    <t>Jedn</t>
  </si>
  <si>
    <t>Ilość</t>
  </si>
  <si>
    <t>DZIAŁ  01</t>
  </si>
  <si>
    <t>Przygotowanie terenu pod budowę (STWiORB E-01.00.00)</t>
  </si>
  <si>
    <t>DZIAŁ  01.03</t>
  </si>
  <si>
    <t>Demontaż</t>
  </si>
  <si>
    <t>KNR  510-11-04-01-00</t>
  </si>
  <si>
    <t>E.01.00.00</t>
  </si>
  <si>
    <t>Demontaż przycisku zgłoszeniowego dla pieszych</t>
  </si>
  <si>
    <t>szt</t>
  </si>
  <si>
    <t>KNR  510-01-01-03-04</t>
  </si>
  <si>
    <t>Demontaż kabla do 3kg/m</t>
  </si>
  <si>
    <t>metr</t>
  </si>
  <si>
    <t>DZIAŁ  01.04</t>
  </si>
  <si>
    <t>Roboty ziemne i wywóz materiałów odpadowych STWiORB E-01.00.00</t>
  </si>
  <si>
    <t>KNR  231-08-03-03-00</t>
  </si>
  <si>
    <t>D-01.02.04</t>
  </si>
  <si>
    <t>Rozebranie chodnika o nawierzchni bitumicznej o gr. 3 cm</t>
  </si>
  <si>
    <t>m2</t>
  </si>
  <si>
    <t>KNR  231-08-03-02-00</t>
  </si>
  <si>
    <t>Rozebranie nawierzchni bitumicznej - dodatek za 1 cm (Krotność 2, Razem 5)</t>
  </si>
  <si>
    <t>KNR  231-08-10-02-00</t>
  </si>
  <si>
    <t>E-01.00.00</t>
  </si>
  <si>
    <t>Rozebranie nawierzchni z klinkieru na podsypce cementowo-piaskowej z wypełnieniem spoin  masą cementowo-piaskową. ANALOGIA: Rozebranie nawierzchnie z kostki betonowej grub 8 cm nawierzchnia chodnika</t>
  </si>
  <si>
    <t>KNR  231-08-15-01-00</t>
  </si>
  <si>
    <t>Rozebranie chodnika z płyt betonowych 35x35 cm</t>
  </si>
  <si>
    <t>KNR  231-08-04-06-00</t>
  </si>
  <si>
    <t>Ręczne rozebranie nawierzchni z brukowca</t>
  </si>
  <si>
    <t>KNR  401-01-08-09-00</t>
  </si>
  <si>
    <t>Wywóz gruzu spryzmowanego samochodami skrzyniowymi na odległość do 1 km z załadunkiem i wyładunkiem</t>
  </si>
  <si>
    <t>m3</t>
  </si>
  <si>
    <t>1)</t>
  </si>
  <si>
    <t>2,5*0,05+10*0,08*0,2+8*0,07*0,2+2,5*0,16*0,2</t>
  </si>
  <si>
    <t>KNR  401-01-08-10-00</t>
  </si>
  <si>
    <t>Wywóz gruzu spryzmowanego samochodami skrzyniowymi na każdy następny 1 km (składniki normy x współczynnik S x UWAGA!- oferent winien przyjąć własny współczynnik w zależności od rzeczywistej odległości)</t>
  </si>
  <si>
    <t>KNR  201-07-06-01-00</t>
  </si>
  <si>
    <t>Wykopanie ręczne komory do przecisku o wym 1,4x3x0,6 w gruncie kat 3</t>
  </si>
  <si>
    <t>1) Wykop komór przecisk 5 szt.</t>
  </si>
  <si>
    <t>0,6*1,4*3*5</t>
  </si>
  <si>
    <t>KNR  201-07-01-02-10</t>
  </si>
  <si>
    <t>Wykopanie ręczne rowu kablowego o wym 0,8x0,4 w gruncie kat 3</t>
  </si>
  <si>
    <t>5+3,5+7,5+4+2,5+9+8,5</t>
  </si>
  <si>
    <t>KNR  401-01-08-02-00</t>
  </si>
  <si>
    <t>Wywóz ziemi z wykopów z załadowaniem i wyładowaniem samochodami skrzyniowymi na odległość do 1 km w gruncie kategorii 3 (dla wymiany 100% gruntu)</t>
  </si>
  <si>
    <t>3) Wymiana gruntu w 100%</t>
  </si>
  <si>
    <t>40*0,8*0,4</t>
  </si>
  <si>
    <t>6) Komory</t>
  </si>
  <si>
    <t>12,6</t>
  </si>
  <si>
    <t>KNR  401-01-08-04-00</t>
  </si>
  <si>
    <t>Wywóz ziemi z wykopów samochodami skrzyniowymi na każdy następny 1 km (składniki normy x współczynnik S x UWAGA!- oferent winien przyjąć własny współczynnik w zależności od rzeczywistej odległości) (dla wymiany 100% gruntu)</t>
  </si>
  <si>
    <t>KNR  510-03-01-01-00</t>
  </si>
  <si>
    <t>Nasypanie piasku na dnie rowu kablowego o grubości 0,1 m o szer do 0,4 m</t>
  </si>
  <si>
    <t>KNR  510-03-01-02-00</t>
  </si>
  <si>
    <t>Nasypanie piasku na dnie rowu kablowego o grubości 0,1 m o szer do 0,6 m</t>
  </si>
  <si>
    <t>(15)*2</t>
  </si>
  <si>
    <t>DZIAŁ  01.05</t>
  </si>
  <si>
    <t>Roboty budowlane w zakresie wznoszenia kompletnych obiektów budowlanych</t>
  </si>
  <si>
    <t>DZIAŁ  01.05.2</t>
  </si>
  <si>
    <t>Rury osłonowe, studnie kablowe, przewierty/przepusty STWiORB E-01.00.00</t>
  </si>
  <si>
    <t>KNR  510-03-03-02-00</t>
  </si>
  <si>
    <t>Ułożenie rur osłonowych giętkich PE w wykopie fi 110</t>
  </si>
  <si>
    <t>3*5+2*7,5+</t>
  </si>
  <si>
    <t>Ułożenie rur osłonowych giętkich PE w wykopie fi 75</t>
  </si>
  <si>
    <t>3,5+4+2,5+1,5+9+8,5</t>
  </si>
  <si>
    <t>KNR  510-03-03-01-00</t>
  </si>
  <si>
    <t>Układanie rur HDPE fi 40 o wewnętrznej powierzchni z warstwą poślizgową w wykopie</t>
  </si>
  <si>
    <t>7)</t>
  </si>
  <si>
    <t>4*5</t>
  </si>
  <si>
    <t>KNR Z502-02-02-12-00</t>
  </si>
  <si>
    <t>Wciąganie pakietu rur mikrokanlizacji 7x12/8 ręcznie otwór wolny</t>
  </si>
  <si>
    <t>4) Kanał</t>
  </si>
  <si>
    <t>5,0</t>
  </si>
  <si>
    <t>KNNR N005-07-23-02-00</t>
  </si>
  <si>
    <t>Przewiert (przepych) mechaniczny rurą stalową fi 125. Analogia.Przewierty pod jezdnią rury RHDPE grubościenne fi 110</t>
  </si>
  <si>
    <t>2)</t>
  </si>
  <si>
    <t>16,4+14+7</t>
  </si>
  <si>
    <t>KNNR N005-07-23-05-00</t>
  </si>
  <si>
    <t>Przewiert (przepych) mechaniczy - dodatek za następną rurę  fi 110</t>
  </si>
  <si>
    <t>KNR  501-04-02-02-00</t>
  </si>
  <si>
    <t>Studnia kablowa rozdzielcza SK-2 prefabrykowana wieloelementowa w gruncie kategorii 3</t>
  </si>
  <si>
    <t>Studnia kablowa rozdzielcza SKR-1 prefabrykowana wieloelementowa w gruncie kategorii 3</t>
  </si>
  <si>
    <t>KNR Z501-03-22-01-00</t>
  </si>
  <si>
    <t>Montaż mechanicznej ochrony przed ingerencją osób nieuprawnionych w studniach kablowych - wewnętrzna zamykana pokrywa studni z kłódką (zgodnie z wymogami UM w Poznaniu)</t>
  </si>
  <si>
    <t>DZIAŁ  01.05.4</t>
  </si>
  <si>
    <t>Linie kablowe niskiego napięcia STWiORB E-01.00.00</t>
  </si>
  <si>
    <t>KNR  510-01-14-02-00</t>
  </si>
  <si>
    <t>Układanie kabli YKSY 14x1,5 w rurach</t>
  </si>
  <si>
    <t>KNR  514-05-16-01-14</t>
  </si>
  <si>
    <t>Okablowanie szafy przewodem 1,5mm2 (okablowanie sterownika sygnalizacji)</t>
  </si>
  <si>
    <t>0,5*(6*14)</t>
  </si>
  <si>
    <t>KNR  510-06-02-04-00</t>
  </si>
  <si>
    <t>Obróbka kabla sygnalizacyjnego 14 żyłowego</t>
  </si>
  <si>
    <t>DZIAŁ  01.05.6</t>
  </si>
  <si>
    <t>Badania i pomiary STWiORB E-01.00.00</t>
  </si>
  <si>
    <t>KNR  403-12-03-03-00</t>
  </si>
  <si>
    <t>Badanie linii kablowej sterowniczej o ilości 14 żył</t>
  </si>
  <si>
    <t>KNNR N005-13-07-01-00</t>
  </si>
  <si>
    <t>Badanie obwodu sygnalizacyjnego do przycisków</t>
  </si>
  <si>
    <t>DZIAŁ  01.05.7</t>
  </si>
  <si>
    <t>Uziomy STWiORB E-01.00.00</t>
  </si>
  <si>
    <t>KNNR N005-06-12-06-00</t>
  </si>
  <si>
    <t>Montaż złącza kontrolnego uziomu</t>
  </si>
  <si>
    <t>KNP 1018-13-46-01-00</t>
  </si>
  <si>
    <t>Badanie uziemienia</t>
  </si>
  <si>
    <t>DZIAŁ  02</t>
  </si>
  <si>
    <t>Roboty drogowe - związane z odtworzeniem nawierzchni po wykonaniu robót kablowych STWiORB E-01.00.00</t>
  </si>
  <si>
    <t>KNR  201-07-04-02-10</t>
  </si>
  <si>
    <t>Zasyp rowów dla kabli ręcznie o wym. 0,6x0,4m (100% wymiany gruntu)</t>
  </si>
  <si>
    <t>KNR  201-07-04-05-30</t>
  </si>
  <si>
    <t>Zasyp rowów dla kabli ręcznie o wym. 1,2x0,6m (100% wymiana gruntu)</t>
  </si>
  <si>
    <t>KNR  231-05-03-01-00</t>
  </si>
  <si>
    <t>D-05.03.05a</t>
  </si>
  <si>
    <t>Chodnik grysowo-żwirowo-asfaltowy grub 3 cm</t>
  </si>
  <si>
    <t>KNR  231-05-03-02-00</t>
  </si>
  <si>
    <t>Chodnik grysowo-żwirowo-asfaltowy - dodatek za 1 cm (Krotność 2, Razem 5)</t>
  </si>
  <si>
    <t>KNR  231-05-02-03-00</t>
  </si>
  <si>
    <t>Chodnik z płyt betonowych 35x35 cm na podsypce cementowo-piaskowej z wypełnieniem spoin zaprawą cementową (80% pluy z demontażu)</t>
  </si>
  <si>
    <t>KNR  231-02-05-05-00</t>
  </si>
  <si>
    <t>Nawierzchnia z kamienia</t>
  </si>
  <si>
    <t>KNR  231-03-17-03-00</t>
  </si>
  <si>
    <t>Chodnik z kostki brukowej betonowej o grub. 8 cm na podsypce cementowo - piaskowej grub 5 cm,   (kostka 80% z demontażu)</t>
  </si>
  <si>
    <t>KNR  231-03-17-08-00</t>
  </si>
  <si>
    <t>Chodnik z kostki brukowej betonowej o grub. 8 cm - dodatek za 1 cm różnicy. (-2 cm. krotność 2 Podsypka cementowo - piaskowa grub 3 cm)</t>
  </si>
  <si>
    <t>KNR  201-05-10-01-00</t>
  </si>
  <si>
    <t>Humusowanie poboczy z obsianiem przy grubości warstwy 5cm</t>
  </si>
  <si>
    <t>KNR  201-05-10-02-00</t>
  </si>
  <si>
    <t>Humusowanie poboczy z obsianiem - dodatek za każde dalsze 5 cm humusu Krotność 1 (razem 10cm)</t>
  </si>
  <si>
    <t>DZIAŁ  03</t>
  </si>
  <si>
    <t>Instalowanie świateł ruchu drogowego STWiORB E-01.00.00</t>
  </si>
  <si>
    <t>KNR  510-11-06-01-00</t>
  </si>
  <si>
    <t>Konfiguracja sterownika:
-       dostosowanie sterownika do przyciskow zgłoszeniowych
-	wykonanie niezbędnych prób i pomiarów.
-	zaprogramowanie i uruchomienie sygnalizacji</t>
  </si>
  <si>
    <t>KNR  514-05-14-01-00</t>
  </si>
  <si>
    <t>Montaż listwy zaciskowej w masztach i słupach sygnalizacyjnych (złącza samozaciskowe)</t>
  </si>
  <si>
    <t>KNR  514-05-11-01-00</t>
  </si>
  <si>
    <t>Montaż przycisków zgłoszeniowych z potwierdzeniem zgłoszenia (24V ze sterownika) i piktogramem informacyjnym dla pieszych oraz sygnałem akustycznym naprowadzającym</t>
  </si>
  <si>
    <t>Montaż sygnalizatora akustycznego w obudowie sygnalizatora typu S5</t>
  </si>
  <si>
    <t>KNP 1018-13-57-05-00</t>
  </si>
  <si>
    <t>Badanie sygnalizacji, układów sterowania i akomodacji</t>
  </si>
  <si>
    <t>kmpl</t>
  </si>
  <si>
    <t>cena jedn.</t>
  </si>
  <si>
    <t>wartość</t>
  </si>
  <si>
    <t>RAZEM NETTO :</t>
  </si>
  <si>
    <t>VAT :</t>
  </si>
  <si>
    <t>RAZEM BRUTTO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</si>
</sst>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\."/>
    <numFmt numFmtId="165" formatCode="0.000"/>
  </numFmts>
  <fonts count="5" x14ac:knownFonts="1">
    <font>
      <sz val="9"/>
      <color rgb="FF000000"/>
      <name val="Calibri"/>
      <family val="2"/>
    </font>
    <font>
      <b/>
      <sz val="10"/>
      <color rgb="FF000000"/>
      <name val="Calibri"/>
      <family val="2"/>
    </font>
    <font>
      <i/>
      <sz val="8"/>
      <color rgb="FF000000"/>
      <name val="Calibri"/>
      <family val="2"/>
    </font>
    <font>
      <sz val="8"/>
      <color rgb="FF000000"/>
      <name val="Calibri"/>
      <family val="2"/>
    </font>
    <font>
      <i/>
      <sz val="9"/>
      <color rgb="FF000000" tint="0.3999755851924192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left" vertical="top" wrapText="1"/>
    </xf>
    <xf numFmtId="0" fontId="0" fillId="0" borderId="1" xfId="0" applyBorder="1"/>
    <xf numFmtId="0" fontId="0" fillId="0" borderId="1" xfId="0" applyBorder="1"/>
    <xf numFmtId="0" fontId="2" fillId="0" borderId="1" xfId="0" applyNumberFormat="1" applyFont="1" applyFill="1" applyBorder="1" applyAlignment="1">
      <alignment horizontal="center" vertical="top"/>
    </xf>
    <xf numFmtId="164" fontId="0" fillId="0" borderId="1" xfId="0" applyNumberFormat="1" applyFont="1" applyFill="1" applyBorder="1" applyAlignment="1">
      <alignment vertical="top"/>
    </xf>
    <xf numFmtId="0" fontId="0" fillId="0" borderId="1" xfId="0" applyNumberFormat="1" applyFont="1" applyFill="1" applyBorder="1" applyAlignment="1">
      <alignment vertical="top"/>
    </xf>
    <xf numFmtId="0" fontId="0" fillId="0" borderId="1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center" vertical="top"/>
    </xf>
    <xf numFmtId="165" fontId="0" fillId="0" borderId="1" xfId="0" applyNumberFormat="1" applyFont="1" applyFill="1" applyBorder="1" applyAlignment="1">
      <alignment vertical="top"/>
    </xf>
    <xf numFmtId="165" fontId="4" fillId="0" borderId="1" xfId="0" applyNumberFormat="1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vertical="top"/>
    </xf>
    <xf numFmtId="2" fontId="0" fillId="0" borderId="0" xfId="0" applyNumberFormat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2" fontId="0" fillId="0" borderId="1" xfId="0" applyNumberFormat="1" applyBorder="1"/>
    <xf numFmtId="2" fontId="2" fillId="0" borderId="1" xfId="0" applyNumberFormat="1" applyFont="1" applyFill="1" applyBorder="1" applyAlignment="1">
      <alignment horizontal="center" vertical="top"/>
    </xf>
    <xf numFmtId="2" fontId="0" fillId="0" borderId="1" xfId="0" applyNumberFormat="1" applyBorder="1" applyAlignment="1">
      <alignment horizontal="right" vertical="center"/>
    </xf>
    <xf numFmtId="2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1" fillId="2" borderId="1" xfId="0" applyNumberFormat="1" applyFont="1" applyFill="1" applyBorder="1" applyAlignment="1">
      <alignment vertical="top"/>
    </xf>
    <xf numFmtId="0" fontId="0" fillId="2" borderId="1" xfId="0" applyFill="1" applyBorder="1"/>
    <xf numFmtId="0" fontId="1" fillId="2" borderId="1" xfId="0" applyNumberFormat="1" applyFont="1" applyFill="1" applyBorder="1" applyAlignment="1">
      <alignment vertical="top" wrapText="1"/>
    </xf>
    <xf numFmtId="0" fontId="0" fillId="2" borderId="1" xfId="0" applyFill="1" applyBorder="1"/>
    <xf numFmtId="2" fontId="0" fillId="2" borderId="1" xfId="0" applyNumberFormat="1" applyFill="1" applyBorder="1"/>
    <xf numFmtId="2" fontId="0" fillId="2" borderId="1" xfId="0" applyNumberFormat="1" applyFill="1" applyBorder="1" applyAlignment="1">
      <alignment horizontal="right" vertical="center"/>
    </xf>
    <xf numFmtId="2" fontId="0" fillId="2" borderId="1" xfId="0" applyNumberForma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8"/>
  <sheetViews>
    <sheetView tabSelected="1" topLeftCell="A62" workbookViewId="0">
      <selection activeCell="A15" sqref="A15:I15"/>
    </sheetView>
  </sheetViews>
  <sheetFormatPr defaultRowHeight="12" x14ac:dyDescent="0.25"/>
  <cols>
    <col min="1" max="1" width="6"/>
    <col min="2" max="2" width="22"/>
    <col min="3" max="3" width="2"/>
    <col min="4" max="4" width="70"/>
    <col min="5" max="5" width="2"/>
    <col min="6" max="6" width="8"/>
    <col min="7" max="7" width="9"/>
    <col min="8" max="8" width="9.140625" style="16"/>
    <col min="9" max="9" width="9.140625" style="13"/>
  </cols>
  <sheetData>
    <row r="2" spans="1:9" ht="13.8" x14ac:dyDescent="0.25">
      <c r="A2" s="1" t="s">
        <v>0</v>
      </c>
      <c r="B2" s="2" t="s">
        <v>1</v>
      </c>
      <c r="C2" s="3"/>
      <c r="D2" s="3"/>
      <c r="E2" s="3"/>
      <c r="F2" s="4"/>
      <c r="G2" s="4"/>
      <c r="H2" s="17"/>
      <c r="I2" s="14"/>
    </row>
    <row r="3" spans="1:9" ht="13.8" x14ac:dyDescent="0.25">
      <c r="A3" s="1" t="s">
        <v>2</v>
      </c>
      <c r="B3" s="2" t="s">
        <v>3</v>
      </c>
      <c r="C3" s="3"/>
      <c r="D3" s="3"/>
      <c r="E3" s="3"/>
      <c r="F3" s="4"/>
      <c r="G3" s="4"/>
      <c r="H3" s="17"/>
      <c r="I3" s="14"/>
    </row>
    <row r="4" spans="1:9" ht="13.8" x14ac:dyDescent="0.25">
      <c r="A4" s="1" t="s">
        <v>4</v>
      </c>
      <c r="B4" s="2" t="s">
        <v>5</v>
      </c>
      <c r="C4" s="3"/>
      <c r="D4" s="3"/>
      <c r="E4" s="3"/>
      <c r="F4" s="4"/>
      <c r="G4" s="4"/>
      <c r="H4" s="17"/>
      <c r="I4" s="14"/>
    </row>
    <row r="5" spans="1:9" x14ac:dyDescent="0.25">
      <c r="A5" s="4"/>
      <c r="B5" s="4"/>
      <c r="C5" s="4"/>
      <c r="D5" s="4"/>
      <c r="E5" s="4"/>
      <c r="F5" s="4"/>
      <c r="G5" s="4"/>
      <c r="H5" s="17"/>
      <c r="I5" s="14"/>
    </row>
    <row r="6" spans="1:9" x14ac:dyDescent="0.25">
      <c r="A6" s="4"/>
      <c r="B6" s="4"/>
      <c r="C6" s="4"/>
      <c r="D6" s="4"/>
      <c r="E6" s="4"/>
      <c r="F6" s="4"/>
      <c r="G6" s="4"/>
      <c r="H6" s="17"/>
      <c r="I6" s="14"/>
    </row>
    <row r="7" spans="1:9" x14ac:dyDescent="0.25">
      <c r="A7" s="5" t="s">
        <v>6</v>
      </c>
      <c r="B7" s="5" t="s">
        <v>7</v>
      </c>
      <c r="C7" s="5" t="s">
        <v>8</v>
      </c>
      <c r="D7" s="5" t="s">
        <v>9</v>
      </c>
      <c r="E7" s="4"/>
      <c r="F7" s="5" t="s">
        <v>10</v>
      </c>
      <c r="G7" s="5" t="s">
        <v>11</v>
      </c>
      <c r="H7" s="18" t="s">
        <v>149</v>
      </c>
      <c r="I7" s="15" t="s">
        <v>150</v>
      </c>
    </row>
    <row r="8" spans="1:9" x14ac:dyDescent="0.25">
      <c r="A8" s="4"/>
      <c r="B8" s="4"/>
      <c r="C8" s="4"/>
      <c r="D8" s="4"/>
      <c r="E8" s="4"/>
      <c r="F8" s="4"/>
      <c r="G8" s="4"/>
      <c r="H8" s="17"/>
      <c r="I8" s="14"/>
    </row>
    <row r="9" spans="1:9" ht="13.8" x14ac:dyDescent="0.25">
      <c r="A9" s="22" t="s">
        <v>12</v>
      </c>
      <c r="B9" s="23"/>
      <c r="C9" s="24" t="s">
        <v>13</v>
      </c>
      <c r="D9" s="23"/>
      <c r="E9" s="23"/>
      <c r="F9" s="25"/>
      <c r="G9" s="25"/>
      <c r="H9" s="26"/>
      <c r="I9" s="28"/>
    </row>
    <row r="10" spans="1:9" x14ac:dyDescent="0.25">
      <c r="A10" s="4"/>
      <c r="B10" s="4"/>
      <c r="C10" s="4"/>
      <c r="D10" s="4"/>
      <c r="E10" s="4"/>
      <c r="F10" s="4"/>
      <c r="G10" s="4"/>
      <c r="H10" s="17"/>
      <c r="I10" s="19"/>
    </row>
    <row r="11" spans="1:9" ht="13.8" x14ac:dyDescent="0.25">
      <c r="A11" s="22" t="s">
        <v>14</v>
      </c>
      <c r="B11" s="23"/>
      <c r="C11" s="24" t="s">
        <v>15</v>
      </c>
      <c r="D11" s="23"/>
      <c r="E11" s="23"/>
      <c r="F11" s="25"/>
      <c r="G11" s="25"/>
      <c r="H11" s="26"/>
      <c r="I11" s="27"/>
    </row>
    <row r="12" spans="1:9" x14ac:dyDescent="0.25">
      <c r="A12" s="6">
        <v>10</v>
      </c>
      <c r="B12" s="7" t="s">
        <v>16</v>
      </c>
      <c r="C12" s="7" t="s">
        <v>17</v>
      </c>
      <c r="D12" s="8" t="s">
        <v>18</v>
      </c>
      <c r="E12" s="4"/>
      <c r="F12" s="9" t="s">
        <v>19</v>
      </c>
      <c r="G12" s="10">
        <v>6</v>
      </c>
      <c r="H12" s="17"/>
      <c r="I12" s="19">
        <f>ROUND(G12*H12,2)</f>
        <v>0</v>
      </c>
    </row>
    <row r="13" spans="1:9" x14ac:dyDescent="0.25">
      <c r="A13" s="6">
        <v>20</v>
      </c>
      <c r="B13" s="7" t="s">
        <v>20</v>
      </c>
      <c r="C13" s="7" t="s">
        <v>17</v>
      </c>
      <c r="D13" s="8" t="s">
        <v>21</v>
      </c>
      <c r="E13" s="4"/>
      <c r="F13" s="9" t="s">
        <v>22</v>
      </c>
      <c r="G13" s="10">
        <v>225</v>
      </c>
      <c r="H13" s="17"/>
      <c r="I13" s="19">
        <f t="shared" ref="I13:I76" si="0">ROUND(G13*H13,2)</f>
        <v>0</v>
      </c>
    </row>
    <row r="14" spans="1:9" x14ac:dyDescent="0.25">
      <c r="A14" s="4"/>
      <c r="B14" s="4"/>
      <c r="C14" s="4"/>
      <c r="D14" s="4"/>
      <c r="E14" s="4"/>
      <c r="F14" s="4"/>
      <c r="G14" s="4"/>
      <c r="H14" s="17"/>
      <c r="I14" s="19"/>
    </row>
    <row r="15" spans="1:9" ht="13.8" x14ac:dyDescent="0.25">
      <c r="A15" s="22" t="s">
        <v>23</v>
      </c>
      <c r="B15" s="23"/>
      <c r="C15" s="24" t="s">
        <v>24</v>
      </c>
      <c r="D15" s="23"/>
      <c r="E15" s="23"/>
      <c r="F15" s="25"/>
      <c r="G15" s="25"/>
      <c r="H15" s="26"/>
      <c r="I15" s="27"/>
    </row>
    <row r="16" spans="1:9" x14ac:dyDescent="0.25">
      <c r="A16" s="6">
        <v>30</v>
      </c>
      <c r="B16" s="7" t="s">
        <v>25</v>
      </c>
      <c r="C16" s="7" t="s">
        <v>26</v>
      </c>
      <c r="D16" s="8" t="s">
        <v>27</v>
      </c>
      <c r="E16" s="4"/>
      <c r="F16" s="9" t="s">
        <v>28</v>
      </c>
      <c r="G16" s="10">
        <v>2.5</v>
      </c>
      <c r="H16" s="17"/>
      <c r="I16" s="19">
        <f t="shared" si="0"/>
        <v>0</v>
      </c>
    </row>
    <row r="17" spans="1:9" x14ac:dyDescent="0.25">
      <c r="A17" s="6">
        <v>40</v>
      </c>
      <c r="B17" s="7" t="s">
        <v>29</v>
      </c>
      <c r="C17" s="7" t="s">
        <v>26</v>
      </c>
      <c r="D17" s="8" t="s">
        <v>30</v>
      </c>
      <c r="E17" s="4"/>
      <c r="F17" s="9" t="s">
        <v>28</v>
      </c>
      <c r="G17" s="10">
        <v>2.5</v>
      </c>
      <c r="H17" s="17"/>
      <c r="I17" s="19">
        <f t="shared" si="0"/>
        <v>0</v>
      </c>
    </row>
    <row r="18" spans="1:9" ht="36" x14ac:dyDescent="0.25">
      <c r="A18" s="6">
        <v>50</v>
      </c>
      <c r="B18" s="7" t="s">
        <v>31</v>
      </c>
      <c r="C18" s="7" t="s">
        <v>32</v>
      </c>
      <c r="D18" s="8" t="s">
        <v>33</v>
      </c>
      <c r="E18" s="4"/>
      <c r="F18" s="9" t="s">
        <v>28</v>
      </c>
      <c r="G18" s="10">
        <v>10</v>
      </c>
      <c r="H18" s="17"/>
      <c r="I18" s="19">
        <f t="shared" si="0"/>
        <v>0</v>
      </c>
    </row>
    <row r="19" spans="1:9" x14ac:dyDescent="0.25">
      <c r="A19" s="6">
        <v>60</v>
      </c>
      <c r="B19" s="7" t="s">
        <v>34</v>
      </c>
      <c r="C19" s="7" t="s">
        <v>32</v>
      </c>
      <c r="D19" s="8" t="s">
        <v>35</v>
      </c>
      <c r="E19" s="4"/>
      <c r="F19" s="9" t="s">
        <v>28</v>
      </c>
      <c r="G19" s="10">
        <v>8</v>
      </c>
      <c r="H19" s="17"/>
      <c r="I19" s="19">
        <f t="shared" si="0"/>
        <v>0</v>
      </c>
    </row>
    <row r="20" spans="1:9" x14ac:dyDescent="0.25">
      <c r="A20" s="6">
        <v>70</v>
      </c>
      <c r="B20" s="7" t="s">
        <v>36</v>
      </c>
      <c r="C20" s="7" t="s">
        <v>32</v>
      </c>
      <c r="D20" s="8" t="s">
        <v>37</v>
      </c>
      <c r="E20" s="4"/>
      <c r="F20" s="9" t="s">
        <v>28</v>
      </c>
      <c r="G20" s="10">
        <v>2.5</v>
      </c>
      <c r="H20" s="17"/>
      <c r="I20" s="19">
        <f t="shared" si="0"/>
        <v>0</v>
      </c>
    </row>
    <row r="21" spans="1:9" ht="24" x14ac:dyDescent="0.25">
      <c r="A21" s="6">
        <v>80</v>
      </c>
      <c r="B21" s="7" t="s">
        <v>38</v>
      </c>
      <c r="C21" s="7" t="s">
        <v>32</v>
      </c>
      <c r="D21" s="8" t="s">
        <v>39</v>
      </c>
      <c r="E21" s="4"/>
      <c r="F21" s="9" t="s">
        <v>40</v>
      </c>
      <c r="G21" s="10">
        <f>SUM(G22)</f>
        <v>0.47699999999999998</v>
      </c>
      <c r="H21" s="17"/>
      <c r="I21" s="19">
        <f t="shared" si="0"/>
        <v>0</v>
      </c>
    </row>
    <row r="22" spans="1:9" x14ac:dyDescent="0.25">
      <c r="A22" s="4"/>
      <c r="B22" s="11" t="s">
        <v>41</v>
      </c>
      <c r="C22" s="3"/>
      <c r="D22" s="11" t="s">
        <v>42</v>
      </c>
      <c r="E22" s="3"/>
      <c r="F22" s="3"/>
      <c r="G22" s="12">
        <v>0.47699999999999998</v>
      </c>
      <c r="H22" s="17"/>
      <c r="I22" s="19"/>
    </row>
    <row r="23" spans="1:9" ht="36" x14ac:dyDescent="0.25">
      <c r="A23" s="6">
        <v>90</v>
      </c>
      <c r="B23" s="7" t="s">
        <v>43</v>
      </c>
      <c r="C23" s="7" t="s">
        <v>32</v>
      </c>
      <c r="D23" s="8" t="s">
        <v>44</v>
      </c>
      <c r="E23" s="4"/>
      <c r="F23" s="9" t="s">
        <v>40</v>
      </c>
      <c r="G23" s="10">
        <v>0.47699999999999998</v>
      </c>
      <c r="H23" s="17"/>
      <c r="I23" s="19">
        <f t="shared" si="0"/>
        <v>0</v>
      </c>
    </row>
    <row r="24" spans="1:9" x14ac:dyDescent="0.25">
      <c r="A24" s="6">
        <v>100</v>
      </c>
      <c r="B24" s="7" t="s">
        <v>45</v>
      </c>
      <c r="C24" s="7" t="s">
        <v>32</v>
      </c>
      <c r="D24" s="8" t="s">
        <v>46</v>
      </c>
      <c r="E24" s="4"/>
      <c r="F24" s="9" t="s">
        <v>40</v>
      </c>
      <c r="G24" s="10">
        <f>SUM(G25)</f>
        <v>12.6</v>
      </c>
      <c r="H24" s="17"/>
      <c r="I24" s="19">
        <f t="shared" si="0"/>
        <v>0</v>
      </c>
    </row>
    <row r="25" spans="1:9" x14ac:dyDescent="0.25">
      <c r="A25" s="4"/>
      <c r="B25" s="11" t="s">
        <v>47</v>
      </c>
      <c r="C25" s="3"/>
      <c r="D25" s="11" t="s">
        <v>48</v>
      </c>
      <c r="E25" s="3"/>
      <c r="F25" s="3"/>
      <c r="G25" s="12">
        <v>12.6</v>
      </c>
      <c r="H25" s="17"/>
      <c r="I25" s="19"/>
    </row>
    <row r="26" spans="1:9" x14ac:dyDescent="0.25">
      <c r="A26" s="6">
        <v>110</v>
      </c>
      <c r="B26" s="7" t="s">
        <v>49</v>
      </c>
      <c r="C26" s="7" t="s">
        <v>32</v>
      </c>
      <c r="D26" s="8" t="s">
        <v>50</v>
      </c>
      <c r="E26" s="4"/>
      <c r="F26" s="9" t="s">
        <v>22</v>
      </c>
      <c r="G26" s="10">
        <f>SUM(G27)</f>
        <v>40</v>
      </c>
      <c r="H26" s="17"/>
      <c r="I26" s="19">
        <f t="shared" si="0"/>
        <v>0</v>
      </c>
    </row>
    <row r="27" spans="1:9" x14ac:dyDescent="0.25">
      <c r="A27" s="4"/>
      <c r="B27" s="11" t="s">
        <v>41</v>
      </c>
      <c r="C27" s="3"/>
      <c r="D27" s="11" t="s">
        <v>51</v>
      </c>
      <c r="E27" s="3"/>
      <c r="F27" s="3"/>
      <c r="G27" s="12">
        <v>40</v>
      </c>
      <c r="H27" s="17"/>
      <c r="I27" s="19"/>
    </row>
    <row r="28" spans="1:9" ht="36" x14ac:dyDescent="0.25">
      <c r="A28" s="6">
        <v>120</v>
      </c>
      <c r="B28" s="7" t="s">
        <v>52</v>
      </c>
      <c r="C28" s="7" t="s">
        <v>32</v>
      </c>
      <c r="D28" s="8" t="s">
        <v>53</v>
      </c>
      <c r="E28" s="4"/>
      <c r="F28" s="9" t="s">
        <v>40</v>
      </c>
      <c r="G28" s="10">
        <f>SUM(G29:G30)</f>
        <v>25.4</v>
      </c>
      <c r="H28" s="17"/>
      <c r="I28" s="19">
        <f t="shared" si="0"/>
        <v>0</v>
      </c>
    </row>
    <row r="29" spans="1:9" x14ac:dyDescent="0.25">
      <c r="A29" s="4"/>
      <c r="B29" s="11" t="s">
        <v>54</v>
      </c>
      <c r="C29" s="3"/>
      <c r="D29" s="11" t="s">
        <v>55</v>
      </c>
      <c r="E29" s="3"/>
      <c r="F29" s="3"/>
      <c r="G29" s="12">
        <v>12.8</v>
      </c>
      <c r="H29" s="17"/>
      <c r="I29" s="19"/>
    </row>
    <row r="30" spans="1:9" x14ac:dyDescent="0.25">
      <c r="A30" s="4"/>
      <c r="B30" s="11" t="s">
        <v>56</v>
      </c>
      <c r="C30" s="3"/>
      <c r="D30" s="11" t="s">
        <v>57</v>
      </c>
      <c r="E30" s="3"/>
      <c r="F30" s="3"/>
      <c r="G30" s="12">
        <v>12.6</v>
      </c>
      <c r="H30" s="17"/>
      <c r="I30" s="19"/>
    </row>
    <row r="31" spans="1:9" ht="48" x14ac:dyDescent="0.25">
      <c r="A31" s="6">
        <v>130</v>
      </c>
      <c r="B31" s="7" t="s">
        <v>58</v>
      </c>
      <c r="C31" s="7" t="s">
        <v>32</v>
      </c>
      <c r="D31" s="8" t="s">
        <v>59</v>
      </c>
      <c r="E31" s="4"/>
      <c r="F31" s="9" t="s">
        <v>40</v>
      </c>
      <c r="G31" s="10">
        <v>38.520000000000003</v>
      </c>
      <c r="H31" s="17"/>
      <c r="I31" s="19">
        <f t="shared" si="0"/>
        <v>0</v>
      </c>
    </row>
    <row r="32" spans="1:9" x14ac:dyDescent="0.25">
      <c r="A32" s="6">
        <v>140</v>
      </c>
      <c r="B32" s="7" t="s">
        <v>60</v>
      </c>
      <c r="C32" s="7" t="s">
        <v>32</v>
      </c>
      <c r="D32" s="8" t="s">
        <v>61</v>
      </c>
      <c r="E32" s="4"/>
      <c r="F32" s="9" t="s">
        <v>22</v>
      </c>
      <c r="G32" s="10">
        <v>80</v>
      </c>
      <c r="H32" s="17"/>
      <c r="I32" s="19">
        <f t="shared" si="0"/>
        <v>0</v>
      </c>
    </row>
    <row r="33" spans="1:9" x14ac:dyDescent="0.25">
      <c r="A33" s="6">
        <v>150</v>
      </c>
      <c r="B33" s="7" t="s">
        <v>62</v>
      </c>
      <c r="C33" s="7" t="s">
        <v>32</v>
      </c>
      <c r="D33" s="8" t="s">
        <v>63</v>
      </c>
      <c r="E33" s="4"/>
      <c r="F33" s="9" t="s">
        <v>22</v>
      </c>
      <c r="G33" s="10">
        <f>SUM(G34)</f>
        <v>30</v>
      </c>
      <c r="H33" s="17"/>
      <c r="I33" s="19">
        <f t="shared" si="0"/>
        <v>0</v>
      </c>
    </row>
    <row r="34" spans="1:9" x14ac:dyDescent="0.25">
      <c r="A34" s="4"/>
      <c r="B34" s="11" t="s">
        <v>41</v>
      </c>
      <c r="C34" s="3"/>
      <c r="D34" s="11" t="s">
        <v>64</v>
      </c>
      <c r="E34" s="3"/>
      <c r="F34" s="3"/>
      <c r="G34" s="12">
        <v>30</v>
      </c>
      <c r="H34" s="17"/>
      <c r="I34" s="19"/>
    </row>
    <row r="35" spans="1:9" x14ac:dyDescent="0.25">
      <c r="A35" s="4"/>
      <c r="B35" s="4"/>
      <c r="C35" s="4"/>
      <c r="D35" s="4"/>
      <c r="E35" s="4"/>
      <c r="F35" s="4"/>
      <c r="G35" s="4"/>
      <c r="H35" s="17"/>
      <c r="I35" s="19"/>
    </row>
    <row r="36" spans="1:9" ht="13.8" x14ac:dyDescent="0.25">
      <c r="A36" s="22" t="s">
        <v>65</v>
      </c>
      <c r="B36" s="23"/>
      <c r="C36" s="24" t="s">
        <v>66</v>
      </c>
      <c r="D36" s="23"/>
      <c r="E36" s="23"/>
      <c r="F36" s="25"/>
      <c r="G36" s="25"/>
      <c r="H36" s="26"/>
      <c r="I36" s="27"/>
    </row>
    <row r="37" spans="1:9" x14ac:dyDescent="0.25">
      <c r="A37" s="4"/>
      <c r="B37" s="4"/>
      <c r="C37" s="4"/>
      <c r="D37" s="4"/>
      <c r="E37" s="4"/>
      <c r="F37" s="4"/>
      <c r="G37" s="4"/>
      <c r="H37" s="17"/>
      <c r="I37" s="19"/>
    </row>
    <row r="38" spans="1:9" ht="13.8" x14ac:dyDescent="0.25">
      <c r="A38" s="22" t="s">
        <v>67</v>
      </c>
      <c r="B38" s="23"/>
      <c r="C38" s="24" t="s">
        <v>68</v>
      </c>
      <c r="D38" s="23"/>
      <c r="E38" s="23"/>
      <c r="F38" s="25"/>
      <c r="G38" s="25"/>
      <c r="H38" s="26"/>
      <c r="I38" s="27"/>
    </row>
    <row r="39" spans="1:9" x14ac:dyDescent="0.25">
      <c r="A39" s="6">
        <v>160</v>
      </c>
      <c r="B39" s="7" t="s">
        <v>69</v>
      </c>
      <c r="C39" s="7" t="s">
        <v>32</v>
      </c>
      <c r="D39" s="8" t="s">
        <v>70</v>
      </c>
      <c r="E39" s="4"/>
      <c r="F39" s="9" t="s">
        <v>22</v>
      </c>
      <c r="G39" s="10">
        <f>SUM(G40)</f>
        <v>30</v>
      </c>
      <c r="H39" s="17"/>
      <c r="I39" s="19">
        <f t="shared" si="0"/>
        <v>0</v>
      </c>
    </row>
    <row r="40" spans="1:9" x14ac:dyDescent="0.25">
      <c r="A40" s="4"/>
      <c r="B40" s="11" t="s">
        <v>41</v>
      </c>
      <c r="C40" s="3"/>
      <c r="D40" s="11" t="s">
        <v>71</v>
      </c>
      <c r="E40" s="3"/>
      <c r="F40" s="3"/>
      <c r="G40" s="12">
        <v>30</v>
      </c>
      <c r="H40" s="17"/>
      <c r="I40" s="19"/>
    </row>
    <row r="41" spans="1:9" x14ac:dyDescent="0.25">
      <c r="A41" s="6">
        <v>170</v>
      </c>
      <c r="B41" s="7" t="s">
        <v>69</v>
      </c>
      <c r="C41" s="7" t="s">
        <v>32</v>
      </c>
      <c r="D41" s="8" t="s">
        <v>72</v>
      </c>
      <c r="E41" s="4"/>
      <c r="F41" s="9" t="s">
        <v>22</v>
      </c>
      <c r="G41" s="10">
        <f>SUM(G42)</f>
        <v>29</v>
      </c>
      <c r="H41" s="17"/>
      <c r="I41" s="19">
        <f t="shared" si="0"/>
        <v>0</v>
      </c>
    </row>
    <row r="42" spans="1:9" x14ac:dyDescent="0.25">
      <c r="A42" s="4"/>
      <c r="B42" s="11" t="s">
        <v>41</v>
      </c>
      <c r="C42" s="3"/>
      <c r="D42" s="11" t="s">
        <v>73</v>
      </c>
      <c r="E42" s="3"/>
      <c r="F42" s="3"/>
      <c r="G42" s="12">
        <v>29</v>
      </c>
      <c r="H42" s="17"/>
      <c r="I42" s="19"/>
    </row>
    <row r="43" spans="1:9" ht="24" x14ac:dyDescent="0.25">
      <c r="A43" s="6">
        <v>180</v>
      </c>
      <c r="B43" s="7" t="s">
        <v>74</v>
      </c>
      <c r="C43" s="7" t="s">
        <v>32</v>
      </c>
      <c r="D43" s="8" t="s">
        <v>75</v>
      </c>
      <c r="E43" s="4"/>
      <c r="F43" s="9" t="s">
        <v>22</v>
      </c>
      <c r="G43" s="10">
        <f>SUM(G44)</f>
        <v>20</v>
      </c>
      <c r="H43" s="17"/>
      <c r="I43" s="19">
        <f t="shared" si="0"/>
        <v>0</v>
      </c>
    </row>
    <row r="44" spans="1:9" x14ac:dyDescent="0.25">
      <c r="A44" s="4"/>
      <c r="B44" s="11" t="s">
        <v>76</v>
      </c>
      <c r="C44" s="3"/>
      <c r="D44" s="11" t="s">
        <v>77</v>
      </c>
      <c r="E44" s="3"/>
      <c r="F44" s="3"/>
      <c r="G44" s="12">
        <v>20</v>
      </c>
      <c r="H44" s="17"/>
      <c r="I44" s="19"/>
    </row>
    <row r="45" spans="1:9" x14ac:dyDescent="0.25">
      <c r="A45" s="6">
        <v>190</v>
      </c>
      <c r="B45" s="7" t="s">
        <v>78</v>
      </c>
      <c r="C45" s="7" t="s">
        <v>32</v>
      </c>
      <c r="D45" s="8" t="s">
        <v>79</v>
      </c>
      <c r="E45" s="4"/>
      <c r="F45" s="9" t="s">
        <v>22</v>
      </c>
      <c r="G45" s="10">
        <f>SUM(G46)</f>
        <v>5</v>
      </c>
      <c r="H45" s="17"/>
      <c r="I45" s="19">
        <f t="shared" si="0"/>
        <v>0</v>
      </c>
    </row>
    <row r="46" spans="1:9" x14ac:dyDescent="0.25">
      <c r="A46" s="4"/>
      <c r="B46" s="11" t="s">
        <v>80</v>
      </c>
      <c r="C46" s="3"/>
      <c r="D46" s="11" t="s">
        <v>81</v>
      </c>
      <c r="E46" s="3"/>
      <c r="F46" s="3"/>
      <c r="G46" s="12">
        <v>5</v>
      </c>
      <c r="H46" s="17"/>
      <c r="I46" s="19"/>
    </row>
    <row r="47" spans="1:9" ht="24" x14ac:dyDescent="0.25">
      <c r="A47" s="6">
        <v>200</v>
      </c>
      <c r="B47" s="7" t="s">
        <v>82</v>
      </c>
      <c r="C47" s="7" t="s">
        <v>32</v>
      </c>
      <c r="D47" s="8" t="s">
        <v>83</v>
      </c>
      <c r="E47" s="4"/>
      <c r="F47" s="9" t="s">
        <v>22</v>
      </c>
      <c r="G47" s="10">
        <f>SUM(G48)</f>
        <v>37.4</v>
      </c>
      <c r="H47" s="17"/>
      <c r="I47" s="19">
        <f t="shared" si="0"/>
        <v>0</v>
      </c>
    </row>
    <row r="48" spans="1:9" x14ac:dyDescent="0.25">
      <c r="A48" s="4"/>
      <c r="B48" s="11" t="s">
        <v>84</v>
      </c>
      <c r="C48" s="3"/>
      <c r="D48" s="11" t="s">
        <v>85</v>
      </c>
      <c r="E48" s="3"/>
      <c r="F48" s="3"/>
      <c r="G48" s="12">
        <v>37.4</v>
      </c>
      <c r="H48" s="17"/>
      <c r="I48" s="19"/>
    </row>
    <row r="49" spans="1:9" x14ac:dyDescent="0.25">
      <c r="A49" s="6">
        <v>210</v>
      </c>
      <c r="B49" s="7" t="s">
        <v>86</v>
      </c>
      <c r="C49" s="7" t="s">
        <v>32</v>
      </c>
      <c r="D49" s="8" t="s">
        <v>87</v>
      </c>
      <c r="E49" s="4"/>
      <c r="F49" s="9" t="s">
        <v>22</v>
      </c>
      <c r="G49" s="10">
        <v>37.4</v>
      </c>
      <c r="H49" s="17"/>
      <c r="I49" s="19">
        <f t="shared" si="0"/>
        <v>0</v>
      </c>
    </row>
    <row r="50" spans="1:9" ht="24" x14ac:dyDescent="0.25">
      <c r="A50" s="6">
        <v>220</v>
      </c>
      <c r="B50" s="7" t="s">
        <v>88</v>
      </c>
      <c r="C50" s="7" t="s">
        <v>32</v>
      </c>
      <c r="D50" s="8" t="s">
        <v>89</v>
      </c>
      <c r="E50" s="4"/>
      <c r="F50" s="9" t="s">
        <v>19</v>
      </c>
      <c r="G50" s="10">
        <v>1</v>
      </c>
      <c r="H50" s="17"/>
      <c r="I50" s="19">
        <f t="shared" si="0"/>
        <v>0</v>
      </c>
    </row>
    <row r="51" spans="1:9" ht="24" x14ac:dyDescent="0.25">
      <c r="A51" s="6">
        <v>230</v>
      </c>
      <c r="B51" s="7" t="s">
        <v>88</v>
      </c>
      <c r="C51" s="7" t="s">
        <v>32</v>
      </c>
      <c r="D51" s="8" t="s">
        <v>90</v>
      </c>
      <c r="E51" s="4"/>
      <c r="F51" s="9" t="s">
        <v>19</v>
      </c>
      <c r="G51" s="10">
        <v>4</v>
      </c>
      <c r="H51" s="17"/>
      <c r="I51" s="19">
        <f t="shared" si="0"/>
        <v>0</v>
      </c>
    </row>
    <row r="52" spans="1:9" ht="36" x14ac:dyDescent="0.25">
      <c r="A52" s="6">
        <v>240</v>
      </c>
      <c r="B52" s="7" t="s">
        <v>91</v>
      </c>
      <c r="C52" s="7" t="s">
        <v>32</v>
      </c>
      <c r="D52" s="8" t="s">
        <v>92</v>
      </c>
      <c r="E52" s="4"/>
      <c r="F52" s="9" t="s">
        <v>19</v>
      </c>
      <c r="G52" s="10">
        <v>5</v>
      </c>
      <c r="H52" s="17"/>
      <c r="I52" s="19">
        <f t="shared" si="0"/>
        <v>0</v>
      </c>
    </row>
    <row r="53" spans="1:9" x14ac:dyDescent="0.25">
      <c r="A53" s="4"/>
      <c r="B53" s="4"/>
      <c r="C53" s="4"/>
      <c r="D53" s="4"/>
      <c r="E53" s="4"/>
      <c r="F53" s="4"/>
      <c r="G53" s="4"/>
      <c r="H53" s="17"/>
      <c r="I53" s="19"/>
    </row>
    <row r="54" spans="1:9" ht="13.8" x14ac:dyDescent="0.25">
      <c r="A54" s="22" t="s">
        <v>93</v>
      </c>
      <c r="B54" s="23"/>
      <c r="C54" s="24" t="s">
        <v>94</v>
      </c>
      <c r="D54" s="23"/>
      <c r="E54" s="23"/>
      <c r="F54" s="25"/>
      <c r="G54" s="25"/>
      <c r="H54" s="26"/>
      <c r="I54" s="27"/>
    </row>
    <row r="55" spans="1:9" x14ac:dyDescent="0.25">
      <c r="A55" s="6">
        <v>250</v>
      </c>
      <c r="B55" s="7" t="s">
        <v>95</v>
      </c>
      <c r="C55" s="7" t="s">
        <v>32</v>
      </c>
      <c r="D55" s="8" t="s">
        <v>96</v>
      </c>
      <c r="E55" s="4"/>
      <c r="F55" s="9" t="s">
        <v>22</v>
      </c>
      <c r="G55" s="10">
        <v>314</v>
      </c>
      <c r="H55" s="17"/>
      <c r="I55" s="19">
        <f t="shared" si="0"/>
        <v>0</v>
      </c>
    </row>
    <row r="56" spans="1:9" ht="24" x14ac:dyDescent="0.25">
      <c r="A56" s="6">
        <v>260</v>
      </c>
      <c r="B56" s="7" t="s">
        <v>97</v>
      </c>
      <c r="C56" s="7" t="s">
        <v>32</v>
      </c>
      <c r="D56" s="8" t="s">
        <v>98</v>
      </c>
      <c r="E56" s="4"/>
      <c r="F56" s="9" t="s">
        <v>22</v>
      </c>
      <c r="G56" s="10">
        <f>SUM(G57)</f>
        <v>42</v>
      </c>
      <c r="H56" s="17"/>
      <c r="I56" s="19">
        <f t="shared" si="0"/>
        <v>0</v>
      </c>
    </row>
    <row r="57" spans="1:9" x14ac:dyDescent="0.25">
      <c r="A57" s="4"/>
      <c r="B57" s="11" t="s">
        <v>41</v>
      </c>
      <c r="C57" s="3"/>
      <c r="D57" s="11" t="s">
        <v>99</v>
      </c>
      <c r="E57" s="3"/>
      <c r="F57" s="3"/>
      <c r="G57" s="12">
        <v>42</v>
      </c>
      <c r="H57" s="17"/>
      <c r="I57" s="19"/>
    </row>
    <row r="58" spans="1:9" x14ac:dyDescent="0.25">
      <c r="A58" s="6">
        <v>270</v>
      </c>
      <c r="B58" s="7" t="s">
        <v>100</v>
      </c>
      <c r="C58" s="7" t="s">
        <v>32</v>
      </c>
      <c r="D58" s="8" t="s">
        <v>101</v>
      </c>
      <c r="E58" s="4"/>
      <c r="F58" s="9" t="s">
        <v>19</v>
      </c>
      <c r="G58" s="10">
        <v>12</v>
      </c>
      <c r="H58" s="17"/>
      <c r="I58" s="19">
        <f t="shared" si="0"/>
        <v>0</v>
      </c>
    </row>
    <row r="59" spans="1:9" x14ac:dyDescent="0.25">
      <c r="A59" s="4"/>
      <c r="B59" s="4"/>
      <c r="C59" s="4"/>
      <c r="D59" s="4"/>
      <c r="E59" s="4"/>
      <c r="F59" s="4"/>
      <c r="G59" s="4"/>
      <c r="H59" s="17"/>
      <c r="I59" s="19"/>
    </row>
    <row r="60" spans="1:9" ht="13.8" x14ac:dyDescent="0.25">
      <c r="A60" s="22" t="s">
        <v>102</v>
      </c>
      <c r="B60" s="23"/>
      <c r="C60" s="24" t="s">
        <v>103</v>
      </c>
      <c r="D60" s="23"/>
      <c r="E60" s="23"/>
      <c r="F60" s="25"/>
      <c r="G60" s="25"/>
      <c r="H60" s="26"/>
      <c r="I60" s="27"/>
    </row>
    <row r="61" spans="1:9" x14ac:dyDescent="0.25">
      <c r="A61" s="6">
        <v>280</v>
      </c>
      <c r="B61" s="7" t="s">
        <v>104</v>
      </c>
      <c r="C61" s="7" t="s">
        <v>17</v>
      </c>
      <c r="D61" s="8" t="s">
        <v>105</v>
      </c>
      <c r="E61" s="4"/>
      <c r="F61" s="9" t="s">
        <v>19</v>
      </c>
      <c r="G61" s="10">
        <v>6</v>
      </c>
      <c r="H61" s="17"/>
      <c r="I61" s="19">
        <f t="shared" si="0"/>
        <v>0</v>
      </c>
    </row>
    <row r="62" spans="1:9" x14ac:dyDescent="0.25">
      <c r="A62" s="6">
        <v>290</v>
      </c>
      <c r="B62" s="7" t="s">
        <v>106</v>
      </c>
      <c r="C62" s="7" t="s">
        <v>17</v>
      </c>
      <c r="D62" s="8" t="s">
        <v>107</v>
      </c>
      <c r="E62" s="4"/>
      <c r="F62" s="9" t="s">
        <v>19</v>
      </c>
      <c r="G62" s="10">
        <v>6</v>
      </c>
      <c r="H62" s="17"/>
      <c r="I62" s="19">
        <f t="shared" si="0"/>
        <v>0</v>
      </c>
    </row>
    <row r="63" spans="1:9" x14ac:dyDescent="0.25">
      <c r="A63" s="4"/>
      <c r="B63" s="4"/>
      <c r="C63" s="4"/>
      <c r="D63" s="4"/>
      <c r="E63" s="4"/>
      <c r="F63" s="4"/>
      <c r="G63" s="4"/>
      <c r="H63" s="17"/>
      <c r="I63" s="19"/>
    </row>
    <row r="64" spans="1:9" ht="13.8" x14ac:dyDescent="0.25">
      <c r="A64" s="22" t="s">
        <v>108</v>
      </c>
      <c r="B64" s="23"/>
      <c r="C64" s="24" t="s">
        <v>109</v>
      </c>
      <c r="D64" s="23"/>
      <c r="E64" s="23"/>
      <c r="F64" s="25"/>
      <c r="G64" s="25"/>
      <c r="H64" s="26"/>
      <c r="I64" s="27"/>
    </row>
    <row r="65" spans="1:9" x14ac:dyDescent="0.25">
      <c r="A65" s="6">
        <v>300</v>
      </c>
      <c r="B65" s="7" t="s">
        <v>110</v>
      </c>
      <c r="C65" s="7" t="s">
        <v>32</v>
      </c>
      <c r="D65" s="8" t="s">
        <v>111</v>
      </c>
      <c r="E65" s="4"/>
      <c r="F65" s="9" t="s">
        <v>19</v>
      </c>
      <c r="G65" s="10">
        <v>1</v>
      </c>
      <c r="H65" s="17"/>
      <c r="I65" s="19">
        <f t="shared" si="0"/>
        <v>0</v>
      </c>
    </row>
    <row r="66" spans="1:9" x14ac:dyDescent="0.25">
      <c r="A66" s="6">
        <v>310</v>
      </c>
      <c r="B66" s="7" t="s">
        <v>112</v>
      </c>
      <c r="C66" s="7" t="s">
        <v>32</v>
      </c>
      <c r="D66" s="8" t="s">
        <v>113</v>
      </c>
      <c r="E66" s="4"/>
      <c r="F66" s="9" t="s">
        <v>19</v>
      </c>
      <c r="G66" s="10">
        <v>1</v>
      </c>
      <c r="H66" s="17"/>
      <c r="I66" s="19">
        <f t="shared" si="0"/>
        <v>0</v>
      </c>
    </row>
    <row r="67" spans="1:9" x14ac:dyDescent="0.25">
      <c r="A67" s="4"/>
      <c r="B67" s="4"/>
      <c r="C67" s="4"/>
      <c r="D67" s="4"/>
      <c r="E67" s="4"/>
      <c r="F67" s="4"/>
      <c r="G67" s="4"/>
      <c r="H67" s="17"/>
      <c r="I67" s="19"/>
    </row>
    <row r="68" spans="1:9" ht="13.8" x14ac:dyDescent="0.25">
      <c r="A68" s="22" t="s">
        <v>114</v>
      </c>
      <c r="B68" s="23"/>
      <c r="C68" s="24" t="s">
        <v>115</v>
      </c>
      <c r="D68" s="23"/>
      <c r="E68" s="23"/>
      <c r="F68" s="25"/>
      <c r="G68" s="25"/>
      <c r="H68" s="26"/>
      <c r="I68" s="27"/>
    </row>
    <row r="69" spans="1:9" x14ac:dyDescent="0.25">
      <c r="A69" s="6">
        <v>320</v>
      </c>
      <c r="B69" s="7" t="s">
        <v>116</v>
      </c>
      <c r="C69" s="7" t="s">
        <v>32</v>
      </c>
      <c r="D69" s="8" t="s">
        <v>117</v>
      </c>
      <c r="E69" s="4"/>
      <c r="F69" s="9" t="s">
        <v>22</v>
      </c>
      <c r="G69" s="10">
        <v>40</v>
      </c>
      <c r="H69" s="17"/>
      <c r="I69" s="19">
        <f t="shared" si="0"/>
        <v>0</v>
      </c>
    </row>
    <row r="70" spans="1:9" x14ac:dyDescent="0.25">
      <c r="A70" s="6">
        <v>330</v>
      </c>
      <c r="B70" s="7" t="s">
        <v>118</v>
      </c>
      <c r="C70" s="7" t="s">
        <v>32</v>
      </c>
      <c r="D70" s="8" t="s">
        <v>119</v>
      </c>
      <c r="E70" s="4"/>
      <c r="F70" s="9" t="s">
        <v>22</v>
      </c>
      <c r="G70" s="10">
        <v>15</v>
      </c>
      <c r="H70" s="17"/>
      <c r="I70" s="19">
        <f t="shared" si="0"/>
        <v>0</v>
      </c>
    </row>
    <row r="71" spans="1:9" x14ac:dyDescent="0.25">
      <c r="A71" s="6">
        <v>340</v>
      </c>
      <c r="B71" s="7" t="s">
        <v>120</v>
      </c>
      <c r="C71" s="7" t="s">
        <v>121</v>
      </c>
      <c r="D71" s="8" t="s">
        <v>122</v>
      </c>
      <c r="E71" s="4"/>
      <c r="F71" s="9" t="s">
        <v>28</v>
      </c>
      <c r="G71" s="10">
        <v>2.5</v>
      </c>
      <c r="H71" s="17"/>
      <c r="I71" s="19">
        <f t="shared" si="0"/>
        <v>0</v>
      </c>
    </row>
    <row r="72" spans="1:9" ht="24" x14ac:dyDescent="0.25">
      <c r="A72" s="6">
        <v>350</v>
      </c>
      <c r="B72" s="7" t="s">
        <v>123</v>
      </c>
      <c r="C72" s="7" t="s">
        <v>121</v>
      </c>
      <c r="D72" s="8" t="s">
        <v>124</v>
      </c>
      <c r="E72" s="4"/>
      <c r="F72" s="9" t="s">
        <v>28</v>
      </c>
      <c r="G72" s="10">
        <v>2.5</v>
      </c>
      <c r="H72" s="17"/>
      <c r="I72" s="19">
        <f t="shared" si="0"/>
        <v>0</v>
      </c>
    </row>
    <row r="73" spans="1:9" ht="24" x14ac:dyDescent="0.25">
      <c r="A73" s="6">
        <v>360</v>
      </c>
      <c r="B73" s="7" t="s">
        <v>125</v>
      </c>
      <c r="C73" s="7" t="s">
        <v>32</v>
      </c>
      <c r="D73" s="8" t="s">
        <v>126</v>
      </c>
      <c r="E73" s="4"/>
      <c r="F73" s="9" t="s">
        <v>28</v>
      </c>
      <c r="G73" s="10">
        <v>8</v>
      </c>
      <c r="H73" s="17"/>
      <c r="I73" s="19">
        <f t="shared" si="0"/>
        <v>0</v>
      </c>
    </row>
    <row r="74" spans="1:9" x14ac:dyDescent="0.25">
      <c r="A74" s="6">
        <v>370</v>
      </c>
      <c r="B74" s="7" t="s">
        <v>127</v>
      </c>
      <c r="C74" s="7" t="s">
        <v>32</v>
      </c>
      <c r="D74" s="8" t="s">
        <v>128</v>
      </c>
      <c r="E74" s="4"/>
      <c r="F74" s="9" t="s">
        <v>28</v>
      </c>
      <c r="G74" s="10">
        <v>2.5</v>
      </c>
      <c r="H74" s="17"/>
      <c r="I74" s="19">
        <f t="shared" si="0"/>
        <v>0</v>
      </c>
    </row>
    <row r="75" spans="1:9" ht="24" x14ac:dyDescent="0.25">
      <c r="A75" s="6">
        <v>380</v>
      </c>
      <c r="B75" s="7" t="s">
        <v>129</v>
      </c>
      <c r="C75" s="7" t="s">
        <v>32</v>
      </c>
      <c r="D75" s="8" t="s">
        <v>130</v>
      </c>
      <c r="E75" s="4"/>
      <c r="F75" s="9" t="s">
        <v>28</v>
      </c>
      <c r="G75" s="10">
        <v>10</v>
      </c>
      <c r="H75" s="17"/>
      <c r="I75" s="19">
        <f t="shared" si="0"/>
        <v>0</v>
      </c>
    </row>
    <row r="76" spans="1:9" ht="24" x14ac:dyDescent="0.25">
      <c r="A76" s="6">
        <v>390</v>
      </c>
      <c r="B76" s="7" t="s">
        <v>131</v>
      </c>
      <c r="C76" s="7" t="s">
        <v>32</v>
      </c>
      <c r="D76" s="8" t="s">
        <v>132</v>
      </c>
      <c r="E76" s="4"/>
      <c r="F76" s="9" t="s">
        <v>28</v>
      </c>
      <c r="G76" s="10">
        <v>-10</v>
      </c>
      <c r="H76" s="17"/>
      <c r="I76" s="19">
        <f t="shared" si="0"/>
        <v>0</v>
      </c>
    </row>
    <row r="77" spans="1:9" x14ac:dyDescent="0.25">
      <c r="A77" s="6">
        <v>400</v>
      </c>
      <c r="B77" s="7" t="s">
        <v>133</v>
      </c>
      <c r="C77" s="7" t="s">
        <v>32</v>
      </c>
      <c r="D77" s="8" t="s">
        <v>134</v>
      </c>
      <c r="E77" s="4"/>
      <c r="F77" s="9" t="s">
        <v>28</v>
      </c>
      <c r="G77" s="10">
        <v>10</v>
      </c>
      <c r="H77" s="17"/>
      <c r="I77" s="19">
        <f t="shared" ref="I77:I85" si="1">ROUND(G77*H77,2)</f>
        <v>0</v>
      </c>
    </row>
    <row r="78" spans="1:9" ht="24" x14ac:dyDescent="0.25">
      <c r="A78" s="6">
        <v>410</v>
      </c>
      <c r="B78" s="7" t="s">
        <v>135</v>
      </c>
      <c r="C78" s="7" t="s">
        <v>32</v>
      </c>
      <c r="D78" s="8" t="s">
        <v>136</v>
      </c>
      <c r="E78" s="4"/>
      <c r="F78" s="9" t="s">
        <v>28</v>
      </c>
      <c r="G78" s="10">
        <v>10</v>
      </c>
      <c r="H78" s="17"/>
      <c r="I78" s="19">
        <f t="shared" si="1"/>
        <v>0</v>
      </c>
    </row>
    <row r="79" spans="1:9" x14ac:dyDescent="0.25">
      <c r="A79" s="4"/>
      <c r="B79" s="4"/>
      <c r="C79" s="4"/>
      <c r="D79" s="4"/>
      <c r="E79" s="4"/>
      <c r="F79" s="4"/>
      <c r="G79" s="4"/>
      <c r="H79" s="17"/>
      <c r="I79" s="19"/>
    </row>
    <row r="80" spans="1:9" ht="13.8" x14ac:dyDescent="0.25">
      <c r="A80" s="22" t="s">
        <v>137</v>
      </c>
      <c r="B80" s="23"/>
      <c r="C80" s="24" t="s">
        <v>138</v>
      </c>
      <c r="D80" s="23"/>
      <c r="E80" s="23"/>
      <c r="F80" s="25"/>
      <c r="G80" s="25"/>
      <c r="H80" s="26"/>
      <c r="I80" s="27"/>
    </row>
    <row r="81" spans="1:9" ht="48" x14ac:dyDescent="0.25">
      <c r="A81" s="6">
        <v>420</v>
      </c>
      <c r="B81" s="7" t="s">
        <v>139</v>
      </c>
      <c r="C81" s="7" t="s">
        <v>32</v>
      </c>
      <c r="D81" s="8" t="s">
        <v>140</v>
      </c>
      <c r="E81" s="4"/>
      <c r="F81" s="9" t="s">
        <v>19</v>
      </c>
      <c r="G81" s="10">
        <v>1</v>
      </c>
      <c r="H81" s="17"/>
      <c r="I81" s="19">
        <f t="shared" si="1"/>
        <v>0</v>
      </c>
    </row>
    <row r="82" spans="1:9" ht="24" x14ac:dyDescent="0.25">
      <c r="A82" s="6">
        <v>430</v>
      </c>
      <c r="B82" s="7" t="s">
        <v>141</v>
      </c>
      <c r="C82" s="7" t="s">
        <v>32</v>
      </c>
      <c r="D82" s="8" t="s">
        <v>142</v>
      </c>
      <c r="E82" s="4"/>
      <c r="F82" s="9" t="s">
        <v>19</v>
      </c>
      <c r="G82" s="10">
        <v>6</v>
      </c>
      <c r="H82" s="17"/>
      <c r="I82" s="19">
        <f t="shared" si="1"/>
        <v>0</v>
      </c>
    </row>
    <row r="83" spans="1:9" ht="36" x14ac:dyDescent="0.25">
      <c r="A83" s="6">
        <v>440</v>
      </c>
      <c r="B83" s="7" t="s">
        <v>143</v>
      </c>
      <c r="C83" s="7" t="s">
        <v>32</v>
      </c>
      <c r="D83" s="8" t="s">
        <v>144</v>
      </c>
      <c r="E83" s="4"/>
      <c r="F83" s="9" t="s">
        <v>19</v>
      </c>
      <c r="G83" s="10">
        <v>6</v>
      </c>
      <c r="H83" s="17"/>
      <c r="I83" s="19">
        <f t="shared" si="1"/>
        <v>0</v>
      </c>
    </row>
    <row r="84" spans="1:9" x14ac:dyDescent="0.25">
      <c r="A84" s="6">
        <v>450</v>
      </c>
      <c r="B84" s="7" t="s">
        <v>16</v>
      </c>
      <c r="C84" s="7" t="s">
        <v>32</v>
      </c>
      <c r="D84" s="8" t="s">
        <v>145</v>
      </c>
      <c r="E84" s="4"/>
      <c r="F84" s="9" t="s">
        <v>19</v>
      </c>
      <c r="G84" s="10">
        <v>6</v>
      </c>
      <c r="H84" s="17"/>
      <c r="I84" s="19">
        <f t="shared" si="1"/>
        <v>0</v>
      </c>
    </row>
    <row r="85" spans="1:9" x14ac:dyDescent="0.25">
      <c r="A85" s="6">
        <v>460</v>
      </c>
      <c r="B85" s="7" t="s">
        <v>146</v>
      </c>
      <c r="C85" s="7" t="s">
        <v>32</v>
      </c>
      <c r="D85" s="8" t="s">
        <v>147</v>
      </c>
      <c r="E85" s="4"/>
      <c r="F85" s="9" t="s">
        <v>148</v>
      </c>
      <c r="G85" s="10">
        <v>1</v>
      </c>
      <c r="H85" s="17"/>
      <c r="I85" s="19">
        <f t="shared" si="1"/>
        <v>0</v>
      </c>
    </row>
    <row r="86" spans="1:9" x14ac:dyDescent="0.25">
      <c r="G86" s="20" t="s">
        <v>151</v>
      </c>
      <c r="H86" s="20"/>
      <c r="I86" s="14">
        <f>SUM(I12:I85)</f>
        <v>0</v>
      </c>
    </row>
    <row r="87" spans="1:9" x14ac:dyDescent="0.25">
      <c r="G87" s="4"/>
      <c r="H87" s="21" t="s">
        <v>152</v>
      </c>
      <c r="I87" s="14">
        <f>I86*0.23</f>
        <v>0</v>
      </c>
    </row>
    <row r="88" spans="1:9" x14ac:dyDescent="0.25">
      <c r="G88" s="20" t="s">
        <v>153</v>
      </c>
      <c r="H88" s="20"/>
      <c r="I88" s="14">
        <f>I86+I87</f>
        <v>0</v>
      </c>
    </row>
  </sheetData>
  <mergeCells count="49">
    <mergeCell ref="G86:H86"/>
    <mergeCell ref="G88:H88"/>
    <mergeCell ref="A64:B64"/>
    <mergeCell ref="C64:E64"/>
    <mergeCell ref="A68:B68"/>
    <mergeCell ref="C68:E68"/>
    <mergeCell ref="A80:B80"/>
    <mergeCell ref="C80:E80"/>
    <mergeCell ref="A54:B54"/>
    <mergeCell ref="C54:E54"/>
    <mergeCell ref="B57:C57"/>
    <mergeCell ref="D57:F57"/>
    <mergeCell ref="A60:B60"/>
    <mergeCell ref="C60:E60"/>
    <mergeCell ref="B44:C44"/>
    <mergeCell ref="D44:F44"/>
    <mergeCell ref="B46:C46"/>
    <mergeCell ref="D46:F46"/>
    <mergeCell ref="B48:C48"/>
    <mergeCell ref="D48:F48"/>
    <mergeCell ref="A38:B38"/>
    <mergeCell ref="C38:E38"/>
    <mergeCell ref="B40:C40"/>
    <mergeCell ref="D40:F40"/>
    <mergeCell ref="B42:C42"/>
    <mergeCell ref="D42:F42"/>
    <mergeCell ref="B30:C30"/>
    <mergeCell ref="D30:F30"/>
    <mergeCell ref="B34:C34"/>
    <mergeCell ref="D34:F34"/>
    <mergeCell ref="A36:B36"/>
    <mergeCell ref="C36:E36"/>
    <mergeCell ref="B25:C25"/>
    <mergeCell ref="D25:F25"/>
    <mergeCell ref="B27:C27"/>
    <mergeCell ref="D27:F27"/>
    <mergeCell ref="B29:C29"/>
    <mergeCell ref="D29:F29"/>
    <mergeCell ref="A11:B11"/>
    <mergeCell ref="C11:E11"/>
    <mergeCell ref="A15:B15"/>
    <mergeCell ref="C15:E15"/>
    <mergeCell ref="B22:C22"/>
    <mergeCell ref="D22:F22"/>
    <mergeCell ref="B2:E2"/>
    <mergeCell ref="B3:E3"/>
    <mergeCell ref="B4:E4"/>
    <mergeCell ref="A9:B9"/>
    <mergeCell ref="C9:E9"/>
  </mergeCells>
  <pageMargins left="0.25" right="0.25" top="0.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Szymanowski</dc:creator>
  <cp:lastModifiedBy>Andrzej Sz</cp:lastModifiedBy>
  <dcterms:created xsi:type="dcterms:W3CDTF">2019-09-10T11:48:16Z</dcterms:created>
  <dcterms:modified xsi:type="dcterms:W3CDTF">2019-09-10T11:54:09Z</dcterms:modified>
</cp:coreProperties>
</file>