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9 - TU UD\Warszawska ETAP I - rob budowl wymiana jezdni ze wzmocnieniem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Titles" localSheetId="0">Arkusz1!$6:$7</definedName>
  </definedNames>
  <calcPr calcId="162913"/>
</workbook>
</file>

<file path=xl/calcChain.xml><?xml version="1.0" encoding="utf-8"?>
<calcChain xmlns="http://schemas.openxmlformats.org/spreadsheetml/2006/main">
  <c r="F86" i="1" l="1"/>
  <c r="F87" i="1"/>
  <c r="F88" i="1"/>
  <c r="F89" i="1"/>
  <c r="F90" i="1"/>
  <c r="F91" i="1"/>
  <c r="F92" i="1"/>
  <c r="F93" i="1"/>
  <c r="F94" i="1"/>
  <c r="F85" i="1"/>
  <c r="F84" i="1"/>
  <c r="F79" i="1"/>
  <c r="F80" i="1"/>
  <c r="F81" i="1"/>
  <c r="F78" i="1"/>
  <c r="F77" i="1"/>
  <c r="F74" i="1"/>
  <c r="F75" i="1" s="1"/>
  <c r="F67" i="1"/>
  <c r="F68" i="1"/>
  <c r="F69" i="1"/>
  <c r="F70" i="1"/>
  <c r="F71" i="1"/>
  <c r="F66" i="1"/>
  <c r="F65" i="1"/>
  <c r="F54" i="1"/>
  <c r="F55" i="1"/>
  <c r="F56" i="1"/>
  <c r="F57" i="1"/>
  <c r="F58" i="1"/>
  <c r="F59" i="1"/>
  <c r="F60" i="1"/>
  <c r="F61" i="1"/>
  <c r="F62" i="1"/>
  <c r="F53" i="1"/>
  <c r="F52" i="1"/>
  <c r="F49" i="1"/>
  <c r="F48" i="1"/>
  <c r="F50" i="1" s="1"/>
  <c r="F47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10" i="1"/>
  <c r="F9" i="1"/>
  <c r="F95" i="1" l="1"/>
  <c r="F82" i="1"/>
  <c r="F72" i="1"/>
  <c r="F63" i="1"/>
  <c r="F45" i="1"/>
  <c r="F96" i="1" l="1"/>
</calcChain>
</file>

<file path=xl/sharedStrings.xml><?xml version="1.0" encoding="utf-8"?>
<sst xmlns="http://schemas.openxmlformats.org/spreadsheetml/2006/main" count="247" uniqueCount="175">
  <si>
    <t>Lp.</t>
  </si>
  <si>
    <t>Opis</t>
  </si>
  <si>
    <t>Ilość</t>
  </si>
  <si>
    <t>km</t>
  </si>
  <si>
    <t>szt.</t>
  </si>
  <si>
    <t>Roboty ziemne wykonywane koparkami przedsiębiernymi 0.60 m3 w ziemi kat. I-III uprzednio zmagazynowanej w hałdach z transportem urobku samochodami samowyładowczymi na odległość do 1 km</t>
  </si>
  <si>
    <t>3'' d.1</t>
  </si>
  <si>
    <t>Mechaniczne rozebranie nawierzchni z mieszanek mineralno-bitumicznych o grubości 3 cm  Mechaniczne rozebranie nawierzchni z mieszanek mineralno-bitumicznych - za każdy dalszy 1 cm grubości  (Rozebranie nawierzchni asfaltowej (materiał do zagospodarowania przez Wykonawcę) grub. 5 cm:  Rozebranie nawierzchni asfaltowej na peronach i chodnikach przy zatokach autobusowych oraz na samych zatokach (nakładka na trylince))</t>
  </si>
  <si>
    <t>Rozebranie nawierzchni z płyt drogowych betonowych o grubości 15 cm z wypełnieniem spoin zaprawą cementową  (Rozebranie nawierzchni zatok autobusowych z trylinki)</t>
  </si>
  <si>
    <t>m</t>
  </si>
  <si>
    <t>Rozebranie krawężników betonowych 15x30 cm na podsypce cementowo-piaskowej  (Rozebranie oporników betonowych 15x25 cm, na ławie betonowej:  - oporniki stanowiące obramowanie nawierzchni jezdni ul. Warszawskiej - strona prawa (jezdnia północna))</t>
  </si>
  <si>
    <t>9'' d.1</t>
  </si>
  <si>
    <t>Rozebranie krawężników wtopionych 12x25 cm na podsypce cementowo-piaskowej  (Rozebranie oporników betonowych 12x25 cm, na ławie betonowej:  - oporniki stanowiące obramowanie nawierzchni zatok autobusowych (od strony jezdni) oraz zatok postojowych w ciągu ul. Warszawskiej - strona lewa (jezdnia północna))</t>
  </si>
  <si>
    <t>10 d.1</t>
  </si>
  <si>
    <t>11 d.1</t>
  </si>
  <si>
    <t>12 d.1</t>
  </si>
  <si>
    <t>13 d.1</t>
  </si>
  <si>
    <t>13' d.1</t>
  </si>
  <si>
    <t>14 d.1</t>
  </si>
  <si>
    <t>14' d.1</t>
  </si>
  <si>
    <t>15 d.1</t>
  </si>
  <si>
    <t>Załadowanie gruzu koparko-ładowarką przy obsłudze na zmianę roboczą przez 5 samochodów samowyładowczych</t>
  </si>
  <si>
    <t>15' d.1</t>
  </si>
  <si>
    <t>Wywiezienie gruzu z terenu rozbiórki przy mechanicznym załadowaniu i wyładowaniu samochodem samowyładowczym na odległość 1 km</t>
  </si>
  <si>
    <t>15'' d.1</t>
  </si>
  <si>
    <t>16 d.1</t>
  </si>
  <si>
    <t>16' d.1</t>
  </si>
  <si>
    <t>16'' d.1</t>
  </si>
  <si>
    <t>17 d.1</t>
  </si>
  <si>
    <t>Transport złomu samochodem skrzyniowym z załadunkiem i wyładunkiem ręcznym na odległość do 1 km</t>
  </si>
  <si>
    <t>t</t>
  </si>
  <si>
    <t>17' d.1</t>
  </si>
  <si>
    <t>18 d.1</t>
  </si>
  <si>
    <t>19 d.1</t>
  </si>
  <si>
    <t>20 d.1</t>
  </si>
  <si>
    <t>Regulacja pionowa studzienek dla zaworów wodociągowych i gazowych  (Regulacja pionowa zasuw wodociągowych zlokalizowanych w chodniku/pasie zieleni)</t>
  </si>
  <si>
    <t>21 d.1</t>
  </si>
  <si>
    <t>Regulacja pionowa studzienek dla kratek ściekowych ulicznych  (Regulacja pionowa kratek ściekowych (wpustów ulicznych - przewidzianych do wymiany na nowe))</t>
  </si>
  <si>
    <t>22 d.1</t>
  </si>
  <si>
    <t>23 d.1</t>
  </si>
  <si>
    <t>24 d.1</t>
  </si>
  <si>
    <t>25 d.1</t>
  </si>
  <si>
    <t>Odtworzenie pętli indukcyjnych w obszarze skrzyżowania (z uwagi na prowadzone roboty nawierzchniowe):  - z ul. Mogileńską - 241 m</t>
  </si>
  <si>
    <t>26 d.2</t>
  </si>
  <si>
    <t>Roboty ziemne wykonywane koparkami przedsiębiernymi o poj. łyżki 1.20 m3 w gruncie kat. III z transportem urobku samochodami samowyładowczymi na odległość do 1 km  (Wykonanie wykopów mechanicznie oraz ręcznie w gr. kat. I-V z transportem urobku na odkład (wywóz poza teren budowy, do zagospodarowania przez Wykonawcę))</t>
  </si>
  <si>
    <t>26' d.2</t>
  </si>
  <si>
    <t>28 d.3</t>
  </si>
  <si>
    <t>29 d.3</t>
  </si>
  <si>
    <t>30 d.3</t>
  </si>
  <si>
    <t>31 d.3</t>
  </si>
  <si>
    <t>Mechaniczne oczyszczenie i skropienie emulsją asfaltową na zimno podbudowy lub nawierzchni betonowej/bitumicznej; zużycie emulsji 0,5 kg/m2</t>
  </si>
  <si>
    <t>31' d.3</t>
  </si>
  <si>
    <t>Mechaniczne oczyszczenie i skropienie emulsją asfaltową na zimno podbudowy tłuczniowej lub z gruntu stabilizowanego cementem; zużycie emulsji 0,8 kg/m2</t>
  </si>
  <si>
    <t>32 d.3</t>
  </si>
  <si>
    <t>33 d.3</t>
  </si>
  <si>
    <t>Podbudowa z kruszywa łamanego - warstwa dolna o grubości po zagęszczeniu 15 cm - roboty na poszerzeniach, przekopach lub pasach węższych niż 2.5 m  Podbudowa z kruszywa łamanego - warstwa dolna - za każdy dalszy 1 cm grubości po zagęszczeniu - roboty na poszerzeniach, przekopach lub pasach węższych niż 2.5 m  (Wykonanie warstwy podbudowy zasadniczej z kruszywa łamanego C90/3 stabilizowanego mechanicznie o uziarnieniu 0/31.5 mm, grub. warstwy 20 cm - poszerzenie zatok postojowych)</t>
  </si>
  <si>
    <t>34 d.3</t>
  </si>
  <si>
    <t>35 d.3</t>
  </si>
  <si>
    <t>36 d.3</t>
  </si>
  <si>
    <t>37 d.3</t>
  </si>
  <si>
    <t>38 d.4</t>
  </si>
  <si>
    <t>Nawierzchnia z tłucznia kamiennego - warstwa górna z tłucznia - grubość po zagęszczeniu 7 cm  Nawierzchnia z tłucznia kamiennego - warstwa górna z tłucznia - każdy dalszy 1 cm grubości po zagęszczeniu  (Wykonanie poboczy gruntowych ulepszonych destruktem bitumicznym  grub. 20 cm (materiał z frezowania nawierzchni asfaltowej ul. Warszawskiej) = 175.00 m3 - 876 m2  Uzupełnienie braków w poboczu po rozebranych opornikach betonowych obramowujących krawędź jezdni = 105.00 m3 - 521 m2)</t>
  </si>
  <si>
    <t>39 d.4</t>
  </si>
  <si>
    <t>39' d.4</t>
  </si>
  <si>
    <t>40 d.4</t>
  </si>
  <si>
    <t>41 d.4</t>
  </si>
  <si>
    <t>41' d.4</t>
  </si>
  <si>
    <t>42 d.4</t>
  </si>
  <si>
    <t>Warstwa przeciwspękaniowa pod warstwy bitumiczne  (Ułożenie kompozytu zbrojeniowego na istniejącej nawierzchni po uprzednim jej sfrezowaniu bądź na warstwie wyrównawczej)</t>
  </si>
  <si>
    <t>43 d.5</t>
  </si>
  <si>
    <t>Humusowanie skarp z obsianiem przy grubości warstwy humusu 5 cm  Humusowanie skarp z obsianiem dodatek za każde następne 5 cm humusu</t>
  </si>
  <si>
    <t>44 d.6</t>
  </si>
  <si>
    <t>44' d.6</t>
  </si>
  <si>
    <t>44'' d.6</t>
  </si>
  <si>
    <t>45 d.6</t>
  </si>
  <si>
    <t>45' d.6</t>
  </si>
  <si>
    <t>Bariery ochronne stalowe jednostronne o masie 24.0 kg/m  (Ustawienie bariery ochronnej stalowej (wg PN EN-1317);  parametry przyjęte w oparciu o wytyczne GDDKiA z 2010 r. - poziom powstrzymywania H1 i N2 - poziom szerokości pracującej W4, W5 i W6 - poziom intensywności zderzenia A (odc. początkowy L=12.0 m; odc. końcowy L=8.0 m)  - bariera drogowe pojedyńcze (N2/A/W4))</t>
  </si>
  <si>
    <t>46 d.7</t>
  </si>
  <si>
    <t>46' d.7</t>
  </si>
  <si>
    <t>47 d.7</t>
  </si>
  <si>
    <t>47' d.7</t>
  </si>
  <si>
    <t>48 d.7</t>
  </si>
  <si>
    <t>48' d.7</t>
  </si>
  <si>
    <t>49 d.7</t>
  </si>
  <si>
    <t>49' d.7</t>
  </si>
  <si>
    <t>50 d.7</t>
  </si>
  <si>
    <t>50' d.7</t>
  </si>
  <si>
    <t>51 d.7</t>
  </si>
  <si>
    <r>
      <rPr>
        <b/>
        <sz val="18"/>
        <rFont val="Arial Unicode MS"/>
        <family val="2"/>
        <charset val="238"/>
      </rPr>
      <t>PRZEDMIAR ROBÓT (OFERTA)</t>
    </r>
  </si>
  <si>
    <t>ROBOTY DROGOWE</t>
  </si>
  <si>
    <t>Nazwa zadania</t>
  </si>
  <si>
    <t>PROJEKT ROBÓT BUDOWLANYCH ZE WZMOCNIENIEM NAWIERZCHNI UL. WARSZAWSKIEJ NA ODCINKU OD UL. ŚW. MICHAŁA DO GRANICY MIASTA POZNANIA - ETAP I</t>
  </si>
  <si>
    <t>Jednostka obiarowa</t>
  </si>
  <si>
    <t>Cena jednostkowa</t>
  </si>
  <si>
    <t xml:space="preserve">Wartość zł </t>
  </si>
  <si>
    <t>ROBOTY PRZYGOTOWAWCZE                     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45111000-8 - Roboty w zakresie burzenia, roboty ziemne                                                                                                                                                                                       45112000-5 - Roboty w zakresie usuwania gleby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</si>
  <si>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>Roboty pomiarowe przy liniowych robotach ziemnych - trasa drogi w terenie równinnym                                                                                                                                     ( trasa ulicy Warszawskiej - jezdnia północna (od skrzyżowania z ul. Mogileńską do węzła Antoninek))</t>
  </si>
  <si>
    <t>1    d.1</t>
  </si>
  <si>
    <t>2       d.1</t>
  </si>
  <si>
    <t>3      d.1</t>
  </si>
  <si>
    <t>3'        d.1</t>
  </si>
  <si>
    <t>4       d.1</t>
  </si>
  <si>
    <t>6      d.1</t>
  </si>
  <si>
    <t>5        d.1</t>
  </si>
  <si>
    <t>7         d.1</t>
  </si>
  <si>
    <t>8        d.1</t>
  </si>
  <si>
    <t>9        d.1</t>
  </si>
  <si>
    <t>9'      d.1</t>
  </si>
  <si>
    <t xml:space="preserve">Razem dział: ROBOTY PRZYGOTOWAWCZE </t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</si>
  <si>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</si>
  <si>
    <r>
      <t>m</t>
    </r>
    <r>
      <rPr>
        <vertAlign val="superscript"/>
        <sz val="9"/>
        <color theme="1"/>
        <rFont val="Arial"/>
        <family val="2"/>
        <charset val="238"/>
      </rPr>
      <t>3</t>
    </r>
  </si>
  <si>
    <t>ROBOTY ZIEMNE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45112000-5 - Roboty w zakresie usuwania gleby</t>
  </si>
  <si>
    <t xml:space="preserve">Razem dział: ROBOTY ZIEMNE  </t>
  </si>
  <si>
    <t>PODBUDOWY     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</si>
  <si>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>27   d.2</t>
  </si>
  <si>
    <t xml:space="preserve">Razem dział: PODBUDOWY  </t>
  </si>
  <si>
    <t>NAWIERZCHNIE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</si>
  <si>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 xml:space="preserve">Razem dział: NAWIERZCHNIE  </t>
  </si>
  <si>
    <t>ROBOTY WYKOŃCZENIOWE                  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                       45112000-5 - Roboty w zakresie usuwania gleby</t>
  </si>
  <si>
    <t xml:space="preserve">Razem dział: ROBOTY WYKOŃCZENIOWE  </t>
  </si>
  <si>
    <t>OZNAKOWANIE DRÓG I URZĄDZENIA BEZPIECZEŃSTWA RUCHU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</si>
  <si>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 xml:space="preserve">Razem dział: OZNAKOWANIE DRÓG I URZĄDZENIA BEZPIECZEŃSTWA RUCHU  </t>
  </si>
  <si>
    <t>ELEMENTY ULIC                                                                                                                                                                                                                                                    Kod CPV:                                                                                                                                                                                                                                                    45233000-9 - Roboty w zakresie konstruowania, fundamentowania oraz wykonywania nawierzchni autostrad, dróg</t>
  </si>
  <si>
    <t xml:space="preserve">Razem dział: ELEMENTY ULIC  </t>
  </si>
  <si>
    <t>Wartość kosztorysowa robót bez podatku VAT</t>
  </si>
  <si>
    <t>Zabezpieczenie drzew o średnicy do 30 cm na okres wykonywania robót ziemnych                                                                                                         (Ochrona istniejących drzew w okresie prowadzonych robót budowlanych)</t>
  </si>
  <si>
    <t>Ścieki uliczne z kostki brukowej betonowej w dwóch rzędach  
(Ułożenie ścieku przykrawężnikowego z brukowej kostki betonowej koloru szarego gr. 8 cm (typu prostokąt) na podsypce cementowo-piaskowej gr. 3 cm i na ławie betonowej z betonu C12/15 (ława uwzględniona przy krawężnikach))</t>
  </si>
  <si>
    <t>Ława pod krawężniki betonowa z oporem  
(Wykonanie ławy z oporem z betonu C12/15 pod obrzeża)</t>
  </si>
  <si>
    <t>Obrzeża betonowe o wymiarach 30x8 cm na podsypce cementowo-piaskowej z wypełnieniem spoin zaprawą cementową  
(Obrzeża betonowe o wymiarach 8x30x100 cm na podsypce cementowo - piaskowej 1:4 gr. 3 cm i ławie betonowej z oporem z betonu C12/15, łączenie na "pióro-wpust")</t>
  </si>
  <si>
    <t>Chodniki z płyt betonowych 35x35x5 cm na podsypce cementowo-piaskowej z wypełnieniem spoin zaprawą cementową  
(Wykonanie nawierzchni chodnika (wzdłuż krawędzi peronów przystankowych) z betonowych płytek chodnikowych integracyjnych koloru żółtego o wymiarach 40x40 cm grubości 8 cm na podsypce cementowo-piaskowej 1:4 grubości 3 cm z wypełnieniem spoin mieszanką piasku płukanego z cementem na sucho)</t>
  </si>
  <si>
    <t>Bariery ochronne stalowe dwustronne o masie 28.0 kg/m  
(Ustawienie bariery ochronnej stalowej (wg PN EN-1317);  parametry przyjęte w oparciu o wytyczne GDDKiA z 2010 r. - poziom powstrzymywania H1 i N2 - poziom szerokości pracującej W4, W5 i W6 - poziom intensywności zderzenia A (odc. początkowy L=12.0 m; odc. końcowy L=8.0 m)  - bariery drogowe podwójne (H1/A/W5 i H1/A/W6))</t>
  </si>
  <si>
    <t>Oznakowanie poziome nawierzchni bitumicznych - na zimno, za pomocą mas chemoutwardzalnych grubowarstwowe wykonywane mechanicznie - oznakowanie gładkie  
(Linia przerywane (P-1b, P-1c, P-1e, P-6))</t>
  </si>
  <si>
    <t>Oznakowanie poziome nawierzchni bitumicznych - na zimno, za pomocą mas chemoutwardzalnych grubowarstwowe wykonywane mechanicznie - oznakowanie gładkie  
(Symbole, strzałki, powierzchnie wyłączone z ruchu (P-8a, P-8b, P-14)</t>
  </si>
  <si>
    <t>Oznakowanie poziome nawierzchni bitumicznych - na zimno, za pomocą mas chemoutwardzalnych grubowarstwowe wykonywane mechanicznie - oznakowanie gładkie  
(Linia ciągłe (P-2a, P-2b, P-7b))</t>
  </si>
  <si>
    <t>Roboty remontowe - frezowanie nawierzchni bitumicznej o gr. 4 cm z wywozem materiału z rozbiórki na odl. do 1 km  
(Wykonanie frezowania nawierzchni asfaltowych na zimno (z wykorzystaniem destruktu na pobocza; nadmiar do wywozu na Bazę Materiałową ZDM)  Frezowanie mechanicznie nawierzchni z mieszanek mineralno-asfaltowych na ul. Warszawskiej (gr. warstwy 1.0÷4.0 cm) z wywozem na Bazę Materiałową ZDM; 288 m3  Frezowanie mechanicznie nawierzchni z mieszanek mineralno-asfaltowych na ul. Warszawskiej (gr. warstwy 1.0÷4.0 cm) z wykorzystaniem destruktu na pobocza; 280 m3) Krotność = 0,625 (2,5cm/4cm)</t>
  </si>
  <si>
    <t>Nawierzchnia z kostki kamiennej rzędowej o wysokości 16 cm na podsypce cementowo-piaskowej  
(Wykonanie nawierzchni z kostki kamiennej 15/17 cm (materiał Inwestora - z dowozem kostki z Bazy Materiałowej ZDM).  Nawierzchnia z kostki kamiennej nieregularnej 15/17 cm na podsypce cementowo-piaskowej gr. 5 cm z wypełnieniem spoin zaprawą epoksydową (spoiny żywiczne))</t>
  </si>
  <si>
    <t>Nawierzchnia z mieszanek mineralno-bitumicznych grysowych - warstwa wiążąca asfaltowa - grubość po zagęszczeniu 4 cm  Nawierzchnia z mieszanek mineralno-bitumicznych grysowych - warstwa wiążąca asfaltowa - za każdy dalszy 1 cm grubości po zagęszczeniu  
(Wykonanie nawierzchni z betonu asfaltowego AC 16 W, gr. 8 cm)</t>
  </si>
  <si>
    <t>Nawierzchnia z mieszanek mineralno-bitumicznych grysowych - warstwa ścieralna asfaltowa - grubość po zagęszczeniu 3 cm  Nawierzchnia z mieszanek mineralno-bitumicznych grysowych - warstwa ścieralna asfaltowa - za każdy dalszy 1 cm grubości po zagęszczeniu  
(Wykonanie nawierzchni z mastyksu grysowego SMA 11, gr. 4 cm)</t>
  </si>
  <si>
    <t>Wyrównanie istniejącej podbudowy mieszanką mineralno-asfaltową z wbudowaniem mechanicznym  
(Wykonanie warstwy wyrównawczej z betonu asfaltowego 0/16 mm o grubości 3÷13 cm z asfaltem 50/70 (AC 16 W)  - warstwa wyrównawcza układana na istniejącej nawierzchni po uprzednim jej sfrezowaniu - korekta przekroju podłużnego i poprzecznego (10 536 m2))</t>
  </si>
  <si>
    <t>Podbudowa betonowa bez dylatacji - grubość warstwy po zagęszczeniu 12 cm  
Podbudowa betonowa bez dylatacji - za każdy dalszy 1 cm grubości warstwy po zagęszczeniu  (Wykonanie podbudowy zasadniczej z betonu cementowego C16/20 grub. 20 cm:  - nawierzchnia zatoki autobusowej)</t>
  </si>
  <si>
    <t>Podbudowa betonowa bez dylatacji - grubość warstwy po zagęszczeniu 12 cm  Podbudowa betonowa bez dylatacji - za każdy dalszy 1 cm grubości warstwy po zagęszczeniu  
('Wykonanie podbudowy zasadniczej z chudego betonu grub. 10 cm (mieszanka związana cementem o klasie wytrzymałości C5/6 (&lt; 10,0 MPa, z betoniarni):  - nawierzchnia chodnika oraz opasek)</t>
  </si>
  <si>
    <t>Podbudowa betonowa bez dylatacji - grubość warstwy po zagęszczeniu 12 cm  Podbudowa betonowa bez dylatacji - za każdy dalszy 1 cm grubości warstwy po zagęszczeniu  
(Wykonanie warstwy ulepszonego podłoża z gruntu rodzimego stabilizowanego cementem o klasie wytrzymałości C0.4/0.5 (&lt; 2,0 MPa) grubości 10 cm:  - nawierzchnia zatok autobusowych)</t>
  </si>
  <si>
    <t>Podbudowa z kruszywa łamanego - warstwa dolna o grubości po zagęszczeniu 15 cm  
(Wykonanie warstwy podbudowy pomocniczej z kruszywa łamanego C90/3 stabilizowanego mechanicznie o uziarnieniu 0/31.5 mm, grub. warstwy 15 cm - nawierzchnia zatok autobusowych)</t>
  </si>
  <si>
    <t>Mechaniczne rozebranie nawierzchni z kostki kamiennej nieregularnej o wysokości 8 cm na podsypce cementowo-piaskowej  
(Rozebranie nawierzchni z betonowej kostki brukowej (z wywozem kostki na Bazę Materiałową ZDM  Rozebranie chodnika na zatoce autobusowej w km 0+267.04 - 12 m2  Rozebranie opasek wokół przejść podziemnych - 30 m2)  Rozebranie chodnika na zatoce autobusowej w km 0+267.04)</t>
  </si>
  <si>
    <t>Mechaniczne profilowanie i zagęszczenie podłoża pod warstwy konstrukcyjne nawierzchni w gruncie kat. I-IV 
 (Wykonanie koryta mechanicznie - profilowanie i zagęszczenie podłoża w gruntach kat. III głębokość koryta 66 cm - nawierzchnia zatok autobusowych)</t>
  </si>
  <si>
    <t>Mechaniczne profilowanie i zagęszczenie podłoża pod warstwy konstrukcyjne nawierzchni w gruncie kat. I-IV  
(Wykonanie koryta mechanicznie - profilowanie i zagęszczenie podłoża w gruntach kat. III głębokość koryta 21 cm - nawierzchnia  chodnika oraz opasek)</t>
  </si>
  <si>
    <t>Mechaniczne profilowanie i zagęszczenie podłoża pod warstwy konstrukcyjne nawierzchni w gruncie kat. I-IV  
(Wykonanie koryta mechanicznie - profilowanie i zagęszczenie podłoża w gruntach kat. III głębokość koryta 20 cm - pobocza z destruktu)</t>
  </si>
  <si>
    <t xml:space="preserve">Wywiezienie gruzu z terenu rozbiórki przy mechanicznym załadowaniu i wyładowaniu samochodem samowyładowczym - dodatek za każdy następny rozpoczęty 1 km  (wywóz nadmiaru destruktu na Bazę Materiałową ZDM na łączną odległość 7 km) </t>
  </si>
  <si>
    <t>Ława pod krawężniki betonowa z oporem  
(Wykonanie ławy z oporem z betonu C12/15 pod krawężnik betonowy)</t>
  </si>
  <si>
    <t>Krawężniki betonowe wtopione o wymiarach 12x25 cm na podsypce cementowo-piaskowej  
(Ustawienie oporników betonowych o wymiarach 12x25x100 (75) cm na podsypce cementowo-piaskowej 1:4 gr. 5 cm i na ławie betonowej z oporem z betonu C12/15)</t>
  </si>
  <si>
    <t>Krawężniki betonowe wystające o wymiarach 20x30 cm na podsypce cementowo-piaskowej  
(Ustawienie krawężników betonowych 20x30 cm na podsypce cementowo-piaskowej 1:4 gr. 5 cm i na ławie betonowej z oporem z betonu C12/15)</t>
  </si>
  <si>
    <t>Krawężniki betonowe wystające o wymiarach 20x30 cm na podsypce cementowo-piaskowej  
(Ustawienie krawężników betonowych przystankowych autobusowych (systemowych) o wymiarach 43.5x30x33 cm na podsypce cementowo-piaskowej 1:4 gr. 5 cm i na ławie betonowej z oporem z betonu C12/15 z wypełnieniem fug oraz przestrzeni między krawężnikami i nawierzchnią zatoki masą zalewową (elastyczny, poliuretanowy materiał uszczelniający))</t>
  </si>
  <si>
    <t>Chodniki z płyt betonowych 50x50x7 cm na podsypce cementowo-piaskowej z wypełnieniem spoin zaprawą cementową  
(Wykonanie nawierzchni chodnika i opasek (w tym opaski wokół przejść podziemnych) z płyt betonowych gładkich 50x50x7 cm koloru szarego, na podsypce cementowo-piaskowej 1:4 gr. 4 cm z wypełnieniem spoin mieszanką piasku płukanego z cementem na sucho)</t>
  </si>
  <si>
    <t xml:space="preserve">Nakłady uzupełniające za każde dalsze rozpoczęte 0.5 km transportu ponad 1 km samochodami samowyładowczymi po drogach utwardzonych ziemi kat. III-IV 
 (wywóz urobku na łączną odległość 18 km) </t>
  </si>
  <si>
    <t>Formowanie i zagęszczanie nasypów o wys. do 3.0 m spycharkami w gruncie kat. I-II  
(Wykonywanie nasypów mechanicznie i ręcznie z gr. kat. I-VI z pozyskaniem i transportem gruntu na odległość ponad 15 km (formowanie) - dokop materiałów na nasyp (grunt dowieziony))</t>
  </si>
  <si>
    <t>Regulacja pionowa studzienek dla włazów kanałowych  
(Demontaż i montaż nowego włazu studzienki rewizyjnej (wywóz zdemontowanego włazu na Bazę Materiałową ZDM)  Demontaż istniejącego włazu studzienki rewizyjnej kanalizacji deszczowej (zlokalizowanej w nawierzchni) i montaż żelbetowej płyty pokrywowej o wymiarach 92x92x16 cm z osadzonym centralnie włazem kanałowym)</t>
  </si>
  <si>
    <t>Regulacja pionowa studzienek dla kratek ściekowych ulicznych  (Demontaż i montaż nowych wpustów ściekowych (wywóz zdemontowanych wpustów na Bazę Materiałową ZDM)  
Demontaż istniejących wpustów ściekowych żeliwnych i montaż nowych wpustów deszczowych kołnierzowych z rusztem żeliwnym klasy D400 o wymiarze 590x390x70 mm mocowanych zawiasowo (ruszt uchylny na zawiasie, zamknięcie wpustu za pomocą rygla))</t>
  </si>
  <si>
    <t>Regulacja pionowa studzienek dla włazów kanałowych  
(Regulacja pionowa włazu studzienki rewizyjnej kanalizacji deszczowej zlokalizowanej na zjeździe na cmentarz)</t>
  </si>
  <si>
    <t>Regulacja pionowa studzienek telefonicznych  
(Regulacja pionowa studni telekomunikacyjnych i elektrycznych  Regulacja pionowa studni telekomunikacyjnych zlokalizowanych w chodniku/pasie zieleni - 2 szt.  Regulacja pionowa studni elektrycznych zlokalizowanych w chodniku/pasie zieleni - 2 szt.)</t>
  </si>
  <si>
    <t>Zabezpieczenie istniejących kabli energetycznych rurami ochronnymi dwudzielnymi z PCW o śr. 110-200 mm  
(Zabezpieczenie przewodów energetycznych - montaż rur ochronnych  Zabezpieczenie kabli energetycznych (w ciągu zatoki postojowej-poszerzenie) rurami osłonowymi dwudzielnymi typu RHDPE-D 160 mm)</t>
  </si>
  <si>
    <t>Mechaniczne rozebranie podbudowy betonowej o grubości 12 cm  Mechaniczne rozebranie podbudowy betonowej - za każdy dalszy 1 cm grubości  
(Rozebranie podbudowy z chudego betonu (z wywozem, materiał do zagospodarowania przez Wykonawcę)  Rozebranie podbudowy z chudego betonu na zatokach autobusowych (trylinka) oraz na chodnikach i opaskach (nawierzchnia z bkb) grub. 20 cm; 75 m3)</t>
  </si>
  <si>
    <r>
      <t>Usunięcie warstwy ziemi urodzajnej (humusu) o grubości do 15 cm za pomocą spycharek  Usunięcie warstwy ziemi urodzajnej (humusu) za pomocą spycharek                         
((Usunięcie warstwy ziemi urodzajnej (humusu) mechanicznie i ręcznie z wywozem poza teren budowy (do zagospodarowania przez Wykonawcę) grub. 20 cm; 850 m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))</t>
    </r>
  </si>
  <si>
    <t xml:space="preserve">Nakłady uzupełniające za każde dalsze rozpoczęte 0.5 km transportu ponad 1 km samochodami samowyładowczymi po drogach utwardzonych ziemi kat. III-IV 
 (faktyczną odległość uściśli Wykonawca w ofercie) </t>
  </si>
  <si>
    <t>Rozebranie barier stalowych podwójnych  
(Demontaż barier ochronnych drogowych stalowych (z wywozem na Bazę Materiałową ZDM)  - bariery drogowe podwójne)</t>
  </si>
  <si>
    <t>Rozebranie barier stalowych pojedynczych  
(Demontaż barier ochronnych drogowych stalowych (z wywozem na Bazę Materiałową ZDM)  - bariery drogowe pojedyncze)</t>
  </si>
  <si>
    <t>Rozebranie poręczy ochronnych rurowych  
(Regulacja wysokościowa ogrodzenia segmentowego  Demontaż istniejącego ogrodzenia segmentowego na przejeździe przez pas rodziału naprzeciwko cmentarza z ponownym montażem po zakończeniu zasadniczych robót budowlanych)</t>
  </si>
  <si>
    <t>Poręcze ochronne sztywne z pochwytem i przeciągiem z rur śr. 60 i 38 mm o rozstawie słupków z rur 60 mm 2.5 m  
(Regulacja wysokościowa ogrodzenia segmentowego  Demontaż istniejącego ogrodzenia segmentowego na przejeździe przez pas rodziału naprzeciwko cmentarza z ponownym montażem po zakończeniu zasadniczych robót budowlanych)</t>
  </si>
  <si>
    <t xml:space="preserve">Transport złomu samochodem skrzyniowym - dodatek za każdy rozpoczęty km ponad 1 km  (wywóz zdemontowanych barier stalowych, wpustów i włazów na Bazę Materiałową ZDM)   (faktyczną odległość uściśli Wykonawca w ofercie) </t>
  </si>
  <si>
    <t xml:space="preserve">Wywiezienie gruzu z terenu rozbiórki przy mechanicznym załadowaniu i wyładowaniu samochodem samowyładowczym - dodatek za każdy następny rozpoczęty 1 km  (wywóz kostki brukowej betonowej z rozbiórek na Bazę Materiałową ZDM )  (faktyczną odległość uściśli Wykonawca w ofercie) </t>
  </si>
  <si>
    <t xml:space="preserve">Wywiezienie gruzu z terenu rozbiórki przy mechanicznym załadowaniu i wyładowaniu samochodem samowyładowczym - dodatek za każdy następny rozpoczęty 1 km  (faktyczną odległość uściśli Wykonawca w ofercie) </t>
  </si>
  <si>
    <t>Mechaniczne rozebranie nawierzchni z kostki kamiennej nieregularnej o wysokości 8 cm na podsypce cementowo-piaskowej  
(Rozebranie ścieku przykrawężnikowego z betonowej kostki brukowej (kostka do wywiezienia na Bazę Materiałową ZDM)  - rozebranie ścieku przykrawężnikowego z dwóch rzędów betonowej kostki brukowej szarej typu cegiełka (strona lewa); 82 m)</t>
  </si>
  <si>
    <t>Rozebranie obrzeży 8x30 cm na podsypce piaskowej  
(Rozebranie obrzeży betonowych (z wywozem gruzu)  Rozebranie obrzeży betonowych 6x20 i 8x30 cm:   - obramowanie chodnika i opasek wokół przejść podziemnych)</t>
  </si>
  <si>
    <t>Rozebranie krawężników betonowych 20x30 cm na podsypce cementowo-piaskowej  
(Rozebranie krawężników betonowych 20x30 cm, na ławie betonowej:  - krawężniki obramowujące nawierzchnię jezdni ul. Warszawskiej (strona prawa i lewa) oraz nawierzchnię zatok autobusowych (od strony chodnika))</t>
  </si>
  <si>
    <t xml:space="preserve">Mechaniczne rozebranie podbudowy z kruszywa kamiennego o grubości 15 cm  Mechaniczne rozebranie podbudowy z kruszywa kamiennego - za każdy dalszy 1 cm grubości  
(Rozebranie podbudowy z kruszywa na peronach i chodnikach przy zatokach autobusowych oraz na samych zatokach (nawierzchnia asfaltowa) grub. 20 cm (z wywozem, materiał do zagospodarowania przez Wykonawcę); 103 m3) (faktyczną odległość uściśli Wykonawca w ofercie) </t>
  </si>
  <si>
    <t xml:space="preserve">Rozebranie ław pod krawężniki z betonu  
(Rozebranie ław pod krawężniki i inne elementy dróg (z wywozem gruzu)) (faktyczną odległość uściśli Wykonawca w ofercie)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</si>
</sst>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18"/>
      <name val="Arial Unicode MS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7" fillId="0" borderId="0" xfId="4" applyFont="1" applyBorder="1" applyAlignment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 wrapText="1"/>
    </xf>
    <xf numFmtId="0" fontId="4" fillId="0" borderId="6" xfId="3" applyNumberFormat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top" wrapText="1"/>
    </xf>
    <xf numFmtId="0" fontId="4" fillId="0" borderId="7" xfId="3" applyNumberFormat="1" applyFont="1" applyFill="1" applyBorder="1" applyAlignment="1" applyProtection="1">
      <alignment horizontal="center" vertical="top" wrapText="1"/>
    </xf>
    <xf numFmtId="0" fontId="4" fillId="0" borderId="8" xfId="3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8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28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8" fillId="0" borderId="8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2" fillId="0" borderId="0" xfId="0" applyNumberFormat="1" applyFont="1" applyBorder="1"/>
    <xf numFmtId="4" fontId="0" fillId="0" borderId="0" xfId="0" applyNumberFormat="1" applyBorder="1"/>
    <xf numFmtId="0" fontId="2" fillId="0" borderId="30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7" fillId="0" borderId="0" xfId="4" applyFont="1" applyBorder="1" applyAlignment="1">
      <alignment horizontal="center" vertical="center" wrapText="1"/>
    </xf>
    <xf numFmtId="0" fontId="4" fillId="0" borderId="18" xfId="2" applyNumberFormat="1" applyFont="1" applyFill="1" applyBorder="1" applyAlignment="1" applyProtection="1">
      <alignment horizontal="left" vertical="top" wrapText="1"/>
    </xf>
    <xf numFmtId="0" fontId="4" fillId="0" borderId="19" xfId="2" applyNumberFormat="1" applyFont="1" applyFill="1" applyBorder="1" applyAlignment="1" applyProtection="1">
      <alignment horizontal="left" vertical="top" wrapText="1"/>
    </xf>
    <xf numFmtId="0" fontId="4" fillId="0" borderId="12" xfId="3" applyNumberFormat="1" applyFont="1" applyFill="1" applyBorder="1" applyAlignment="1" applyProtection="1">
      <alignment horizontal="left" vertical="top" wrapText="1"/>
    </xf>
    <xf numFmtId="0" fontId="4" fillId="0" borderId="13" xfId="3" applyNumberFormat="1" applyFont="1" applyFill="1" applyBorder="1" applyAlignment="1" applyProtection="1">
      <alignment horizontal="left" vertical="top" wrapText="1"/>
    </xf>
    <xf numFmtId="0" fontId="5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4" fillId="0" borderId="14" xfId="3" applyNumberFormat="1" applyFont="1" applyFill="1" applyBorder="1" applyAlignment="1" applyProtection="1">
      <alignment horizontal="left" vertical="top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4" fillId="0" borderId="15" xfId="3" applyNumberFormat="1" applyFont="1" applyFill="1" applyBorder="1" applyAlignment="1" applyProtection="1">
      <alignment horizontal="left" vertical="top"/>
    </xf>
    <xf numFmtId="0" fontId="4" fillId="0" borderId="16" xfId="3" applyNumberFormat="1" applyFont="1" applyFill="1" applyBorder="1" applyAlignment="1" applyProtection="1">
      <alignment horizontal="left" vertical="top"/>
    </xf>
    <xf numFmtId="0" fontId="4" fillId="0" borderId="13" xfId="3" applyNumberFormat="1" applyFont="1" applyFill="1" applyBorder="1" applyAlignment="1" applyProtection="1">
      <alignment horizontal="left" vertical="center" wrapText="1"/>
    </xf>
    <xf numFmtId="0" fontId="4" fillId="0" borderId="14" xfId="3" applyNumberFormat="1" applyFont="1" applyFill="1" applyBorder="1" applyAlignment="1" applyProtection="1">
      <alignment horizontal="left" vertical="center" wrapText="1"/>
    </xf>
  </cellXfs>
  <cellStyles count="5">
    <cellStyle name="Normalny" xfId="0" builtinId="0"/>
    <cellStyle name="Normalny 2" xfId="3"/>
    <cellStyle name="Normalny 3" xfId="4"/>
    <cellStyle name="Normalny 4" xfId="2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workbookViewId="0">
      <selection activeCell="L8" sqref="L8"/>
    </sheetView>
  </sheetViews>
  <sheetFormatPr defaultRowHeight="15"/>
  <cols>
    <col min="1" max="1" width="4.85546875" customWidth="1"/>
    <col min="2" max="2" width="55.7109375" style="1" customWidth="1"/>
    <col min="3" max="5" width="11.7109375" customWidth="1"/>
    <col min="6" max="6" width="13.7109375" customWidth="1"/>
    <col min="9" max="9" width="11.28515625" style="15" bestFit="1" customWidth="1"/>
  </cols>
  <sheetData>
    <row r="1" spans="1:9" ht="23.25">
      <c r="A1" s="78" t="s">
        <v>88</v>
      </c>
      <c r="B1" s="78"/>
      <c r="C1" s="78"/>
      <c r="D1" s="78"/>
      <c r="E1" s="78"/>
      <c r="F1" s="78"/>
    </row>
    <row r="2" spans="1:9" ht="23.25">
      <c r="A2" s="78" t="s">
        <v>89</v>
      </c>
      <c r="B2" s="78"/>
      <c r="C2" s="78"/>
      <c r="D2" s="78"/>
      <c r="E2" s="78"/>
      <c r="F2" s="78"/>
    </row>
    <row r="3" spans="1:9" ht="23.25" customHeight="1">
      <c r="A3" s="79" t="s">
        <v>90</v>
      </c>
      <c r="B3" s="79"/>
      <c r="C3" s="79"/>
      <c r="D3" s="79"/>
      <c r="E3" s="79"/>
      <c r="F3" s="79"/>
    </row>
    <row r="4" spans="1:9" s="2" customFormat="1" ht="36" customHeight="1">
      <c r="A4" s="73" t="s">
        <v>91</v>
      </c>
      <c r="B4" s="73"/>
      <c r="C4" s="73"/>
      <c r="D4" s="73"/>
      <c r="E4" s="73"/>
      <c r="F4" s="73"/>
      <c r="I4" s="15"/>
    </row>
    <row r="5" spans="1:9" s="2" customFormat="1" ht="23.25" customHeight="1" thickBot="1">
      <c r="A5" s="3"/>
      <c r="B5" s="3"/>
      <c r="C5" s="3"/>
      <c r="D5" s="3"/>
      <c r="E5" s="3"/>
      <c r="F5" s="3"/>
      <c r="I5" s="15"/>
    </row>
    <row r="6" spans="1:9" ht="24.75" thickTop="1">
      <c r="A6" s="7" t="s">
        <v>0</v>
      </c>
      <c r="B6" s="4" t="s">
        <v>1</v>
      </c>
      <c r="C6" s="5" t="s">
        <v>92</v>
      </c>
      <c r="D6" s="4" t="s">
        <v>2</v>
      </c>
      <c r="E6" s="5" t="s">
        <v>93</v>
      </c>
      <c r="F6" s="6" t="s">
        <v>94</v>
      </c>
    </row>
    <row r="7" spans="1:9">
      <c r="A7" s="9">
        <v>1</v>
      </c>
      <c r="B7" s="8">
        <v>2</v>
      </c>
      <c r="C7" s="8">
        <v>3</v>
      </c>
      <c r="D7" s="8">
        <v>4</v>
      </c>
      <c r="E7" s="8">
        <v>5</v>
      </c>
      <c r="F7" s="10">
        <v>6</v>
      </c>
    </row>
    <row r="8" spans="1:9" ht="63.75" customHeight="1" thickBot="1">
      <c r="A8" s="71">
        <v>1</v>
      </c>
      <c r="B8" s="74" t="s">
        <v>95</v>
      </c>
      <c r="C8" s="74"/>
      <c r="D8" s="74"/>
      <c r="E8" s="74"/>
      <c r="F8" s="75"/>
    </row>
    <row r="9" spans="1:9" ht="48">
      <c r="A9" s="46" t="s">
        <v>97</v>
      </c>
      <c r="B9" s="14" t="s">
        <v>96</v>
      </c>
      <c r="C9" s="13" t="s">
        <v>3</v>
      </c>
      <c r="D9" s="51">
        <v>1.4770000000000001</v>
      </c>
      <c r="E9" s="52">
        <v>0</v>
      </c>
      <c r="F9" s="49">
        <f>D9*E9</f>
        <v>0</v>
      </c>
    </row>
    <row r="10" spans="1:9" ht="48">
      <c r="A10" s="12" t="s">
        <v>98</v>
      </c>
      <c r="B10" s="48" t="s">
        <v>125</v>
      </c>
      <c r="C10" s="13" t="s">
        <v>4</v>
      </c>
      <c r="D10" s="51">
        <v>60</v>
      </c>
      <c r="E10" s="52">
        <v>0</v>
      </c>
      <c r="F10" s="49">
        <f>D10*E10</f>
        <v>0</v>
      </c>
    </row>
    <row r="11" spans="1:9" ht="73.5">
      <c r="A11" s="69" t="s">
        <v>99</v>
      </c>
      <c r="B11" s="47" t="s">
        <v>161</v>
      </c>
      <c r="C11" s="70" t="s">
        <v>109</v>
      </c>
      <c r="D11" s="53">
        <v>4250</v>
      </c>
      <c r="E11" s="52">
        <v>0</v>
      </c>
      <c r="F11" s="49">
        <f t="shared" ref="F11:F44" si="0">D11*E11</f>
        <v>0</v>
      </c>
    </row>
    <row r="12" spans="1:9" ht="36">
      <c r="A12" s="12" t="s">
        <v>100</v>
      </c>
      <c r="B12" s="38" t="s">
        <v>5</v>
      </c>
      <c r="C12" s="13" t="s">
        <v>110</v>
      </c>
      <c r="D12" s="51">
        <v>850</v>
      </c>
      <c r="E12" s="52">
        <v>0</v>
      </c>
      <c r="F12" s="49">
        <f t="shared" si="0"/>
        <v>0</v>
      </c>
    </row>
    <row r="13" spans="1:9" ht="48">
      <c r="A13" s="12" t="s">
        <v>6</v>
      </c>
      <c r="B13" s="14" t="s">
        <v>162</v>
      </c>
      <c r="C13" s="13" t="s">
        <v>110</v>
      </c>
      <c r="D13" s="51">
        <v>850</v>
      </c>
      <c r="E13" s="52">
        <v>0</v>
      </c>
      <c r="F13" s="49">
        <f t="shared" si="0"/>
        <v>0</v>
      </c>
    </row>
    <row r="14" spans="1:9" ht="96">
      <c r="A14" s="12" t="s">
        <v>101</v>
      </c>
      <c r="B14" s="14" t="s">
        <v>173</v>
      </c>
      <c r="C14" s="13" t="s">
        <v>109</v>
      </c>
      <c r="D14" s="51">
        <v>515</v>
      </c>
      <c r="E14" s="52">
        <v>0</v>
      </c>
      <c r="F14" s="49">
        <f t="shared" si="0"/>
        <v>0</v>
      </c>
    </row>
    <row r="15" spans="1:9" ht="84">
      <c r="A15" s="12" t="s">
        <v>103</v>
      </c>
      <c r="B15" s="14" t="s">
        <v>160</v>
      </c>
      <c r="C15" s="13" t="s">
        <v>109</v>
      </c>
      <c r="D15" s="51">
        <v>375</v>
      </c>
      <c r="E15" s="52">
        <v>0</v>
      </c>
      <c r="F15" s="49">
        <f t="shared" si="0"/>
        <v>0</v>
      </c>
    </row>
    <row r="16" spans="1:9" ht="84">
      <c r="A16" s="12" t="s">
        <v>102</v>
      </c>
      <c r="B16" s="14" t="s">
        <v>7</v>
      </c>
      <c r="C16" s="13" t="s">
        <v>109</v>
      </c>
      <c r="D16" s="51">
        <v>515</v>
      </c>
      <c r="E16" s="52">
        <v>0</v>
      </c>
      <c r="F16" s="49">
        <f t="shared" si="0"/>
        <v>0</v>
      </c>
    </row>
    <row r="17" spans="1:6" ht="36">
      <c r="A17" s="12" t="s">
        <v>104</v>
      </c>
      <c r="B17" s="14" t="s">
        <v>8</v>
      </c>
      <c r="C17" s="13" t="s">
        <v>109</v>
      </c>
      <c r="D17" s="51">
        <v>320</v>
      </c>
      <c r="E17" s="52">
        <v>0</v>
      </c>
      <c r="F17" s="49">
        <f t="shared" si="0"/>
        <v>0</v>
      </c>
    </row>
    <row r="18" spans="1:6" ht="96">
      <c r="A18" s="12" t="s">
        <v>105</v>
      </c>
      <c r="B18" s="14" t="s">
        <v>143</v>
      </c>
      <c r="C18" s="13" t="s">
        <v>109</v>
      </c>
      <c r="D18" s="51">
        <v>42</v>
      </c>
      <c r="E18" s="52">
        <v>0</v>
      </c>
      <c r="F18" s="49">
        <f t="shared" si="0"/>
        <v>0</v>
      </c>
    </row>
    <row r="19" spans="1:6" ht="72">
      <c r="A19" s="12" t="s">
        <v>106</v>
      </c>
      <c r="B19" s="14" t="s">
        <v>172</v>
      </c>
      <c r="C19" s="13" t="s">
        <v>9</v>
      </c>
      <c r="D19" s="51">
        <v>765</v>
      </c>
      <c r="E19" s="52">
        <v>0</v>
      </c>
      <c r="F19" s="49">
        <f t="shared" si="0"/>
        <v>0</v>
      </c>
    </row>
    <row r="20" spans="1:6" ht="60">
      <c r="A20" s="12" t="s">
        <v>107</v>
      </c>
      <c r="B20" s="14" t="s">
        <v>10</v>
      </c>
      <c r="C20" s="13" t="s">
        <v>9</v>
      </c>
      <c r="D20" s="53">
        <v>1258</v>
      </c>
      <c r="E20" s="52">
        <v>0</v>
      </c>
      <c r="F20" s="49">
        <f t="shared" si="0"/>
        <v>0</v>
      </c>
    </row>
    <row r="21" spans="1:6" ht="72">
      <c r="A21" s="12" t="s">
        <v>11</v>
      </c>
      <c r="B21" s="14" t="s">
        <v>12</v>
      </c>
      <c r="C21" s="13" t="s">
        <v>9</v>
      </c>
      <c r="D21" s="51">
        <v>825</v>
      </c>
      <c r="E21" s="52">
        <v>0</v>
      </c>
      <c r="F21" s="49">
        <f t="shared" si="0"/>
        <v>0</v>
      </c>
    </row>
    <row r="22" spans="1:6" ht="48">
      <c r="A22" s="12" t="s">
        <v>13</v>
      </c>
      <c r="B22" s="14" t="s">
        <v>171</v>
      </c>
      <c r="C22" s="13" t="s">
        <v>9</v>
      </c>
      <c r="D22" s="51">
        <v>60</v>
      </c>
      <c r="E22" s="52">
        <v>0</v>
      </c>
      <c r="F22" s="49">
        <f t="shared" si="0"/>
        <v>0</v>
      </c>
    </row>
    <row r="23" spans="1:6" ht="84">
      <c r="A23" s="12" t="s">
        <v>14</v>
      </c>
      <c r="B23" s="14" t="s">
        <v>170</v>
      </c>
      <c r="C23" s="13" t="s">
        <v>109</v>
      </c>
      <c r="D23" s="51">
        <v>16</v>
      </c>
      <c r="E23" s="52">
        <v>0</v>
      </c>
      <c r="F23" s="49">
        <f t="shared" si="0"/>
        <v>0</v>
      </c>
    </row>
    <row r="24" spans="1:6" ht="36">
      <c r="A24" s="12" t="s">
        <v>15</v>
      </c>
      <c r="B24" s="14" t="s">
        <v>174</v>
      </c>
      <c r="C24" s="13" t="s">
        <v>110</v>
      </c>
      <c r="D24" s="51">
        <v>232.64</v>
      </c>
      <c r="E24" s="52">
        <v>0</v>
      </c>
      <c r="F24" s="49">
        <f t="shared" si="0"/>
        <v>0</v>
      </c>
    </row>
    <row r="25" spans="1:6" ht="36">
      <c r="A25" s="12" t="s">
        <v>16</v>
      </c>
      <c r="B25" s="14" t="s">
        <v>163</v>
      </c>
      <c r="C25" s="13" t="s">
        <v>9</v>
      </c>
      <c r="D25" s="51">
        <v>470</v>
      </c>
      <c r="E25" s="52">
        <v>0</v>
      </c>
      <c r="F25" s="49">
        <f t="shared" si="0"/>
        <v>0</v>
      </c>
    </row>
    <row r="26" spans="1:6" ht="36">
      <c r="A26" s="12" t="s">
        <v>17</v>
      </c>
      <c r="B26" s="14" t="s">
        <v>164</v>
      </c>
      <c r="C26" s="13" t="s">
        <v>9</v>
      </c>
      <c r="D26" s="51">
        <v>262</v>
      </c>
      <c r="E26" s="52">
        <v>0</v>
      </c>
      <c r="F26" s="49">
        <f t="shared" si="0"/>
        <v>0</v>
      </c>
    </row>
    <row r="27" spans="1:6" ht="60">
      <c r="A27" s="12" t="s">
        <v>18</v>
      </c>
      <c r="B27" s="14" t="s">
        <v>165</v>
      </c>
      <c r="C27" s="13" t="s">
        <v>9</v>
      </c>
      <c r="D27" s="51">
        <v>25</v>
      </c>
      <c r="E27" s="52">
        <v>0</v>
      </c>
      <c r="F27" s="49">
        <f t="shared" si="0"/>
        <v>0</v>
      </c>
    </row>
    <row r="28" spans="1:6" ht="72">
      <c r="A28" s="12" t="s">
        <v>19</v>
      </c>
      <c r="B28" s="14" t="s">
        <v>166</v>
      </c>
      <c r="C28" s="13" t="s">
        <v>9</v>
      </c>
      <c r="D28" s="51">
        <v>25</v>
      </c>
      <c r="E28" s="52">
        <v>0</v>
      </c>
      <c r="F28" s="49">
        <f t="shared" si="0"/>
        <v>0</v>
      </c>
    </row>
    <row r="29" spans="1:6" ht="24">
      <c r="A29" s="12" t="s">
        <v>20</v>
      </c>
      <c r="B29" s="14" t="s">
        <v>21</v>
      </c>
      <c r="C29" s="13" t="s">
        <v>110</v>
      </c>
      <c r="D29" s="51">
        <v>687</v>
      </c>
      <c r="E29" s="52">
        <v>0</v>
      </c>
      <c r="F29" s="49">
        <f t="shared" si="0"/>
        <v>0</v>
      </c>
    </row>
    <row r="30" spans="1:6" ht="36">
      <c r="A30" s="12" t="s">
        <v>22</v>
      </c>
      <c r="B30" s="14" t="s">
        <v>23</v>
      </c>
      <c r="C30" s="13" t="s">
        <v>110</v>
      </c>
      <c r="D30" s="51">
        <v>687</v>
      </c>
      <c r="E30" s="52">
        <v>0</v>
      </c>
      <c r="F30" s="49">
        <f t="shared" si="0"/>
        <v>0</v>
      </c>
    </row>
    <row r="31" spans="1:6" ht="48">
      <c r="A31" s="12" t="s">
        <v>24</v>
      </c>
      <c r="B31" s="14" t="s">
        <v>169</v>
      </c>
      <c r="C31" s="13" t="s">
        <v>110</v>
      </c>
      <c r="D31" s="51">
        <v>687</v>
      </c>
      <c r="E31" s="52">
        <v>0</v>
      </c>
      <c r="F31" s="49">
        <f t="shared" si="0"/>
        <v>0</v>
      </c>
    </row>
    <row r="32" spans="1:6" ht="24">
      <c r="A32" s="12" t="s">
        <v>25</v>
      </c>
      <c r="B32" s="14" t="s">
        <v>21</v>
      </c>
      <c r="C32" s="13" t="s">
        <v>110</v>
      </c>
      <c r="D32" s="51">
        <v>6</v>
      </c>
      <c r="E32" s="52">
        <v>0</v>
      </c>
      <c r="F32" s="49">
        <f t="shared" si="0"/>
        <v>0</v>
      </c>
    </row>
    <row r="33" spans="1:9" ht="36">
      <c r="A33" s="12" t="s">
        <v>26</v>
      </c>
      <c r="B33" s="14" t="s">
        <v>23</v>
      </c>
      <c r="C33" s="13" t="s">
        <v>110</v>
      </c>
      <c r="D33" s="51">
        <v>6</v>
      </c>
      <c r="E33" s="52">
        <v>0</v>
      </c>
      <c r="F33" s="49">
        <f t="shared" si="0"/>
        <v>0</v>
      </c>
    </row>
    <row r="34" spans="1:9" ht="60">
      <c r="A34" s="12" t="s">
        <v>27</v>
      </c>
      <c r="B34" s="14" t="s">
        <v>168</v>
      </c>
      <c r="C34" s="13" t="s">
        <v>110</v>
      </c>
      <c r="D34" s="51">
        <v>6</v>
      </c>
      <c r="E34" s="52">
        <v>0</v>
      </c>
      <c r="F34" s="49">
        <f t="shared" si="0"/>
        <v>0</v>
      </c>
    </row>
    <row r="35" spans="1:9" ht="24">
      <c r="A35" s="12" t="s">
        <v>28</v>
      </c>
      <c r="B35" s="14" t="s">
        <v>29</v>
      </c>
      <c r="C35" s="13" t="s">
        <v>30</v>
      </c>
      <c r="D35" s="51">
        <v>20</v>
      </c>
      <c r="E35" s="52">
        <v>0</v>
      </c>
      <c r="F35" s="49">
        <f t="shared" si="0"/>
        <v>0</v>
      </c>
    </row>
    <row r="36" spans="1:9" ht="48">
      <c r="A36" s="12" t="s">
        <v>31</v>
      </c>
      <c r="B36" s="72" t="s">
        <v>167</v>
      </c>
      <c r="C36" s="13" t="s">
        <v>30</v>
      </c>
      <c r="D36" s="51">
        <v>20</v>
      </c>
      <c r="E36" s="52">
        <v>0</v>
      </c>
      <c r="F36" s="49">
        <f t="shared" si="0"/>
        <v>0</v>
      </c>
    </row>
    <row r="37" spans="1:9" ht="72">
      <c r="A37" s="12" t="s">
        <v>32</v>
      </c>
      <c r="B37" s="14" t="s">
        <v>159</v>
      </c>
      <c r="C37" s="13" t="s">
        <v>9</v>
      </c>
      <c r="D37" s="51">
        <v>115</v>
      </c>
      <c r="E37" s="52">
        <v>0</v>
      </c>
      <c r="F37" s="49">
        <f t="shared" si="0"/>
        <v>0</v>
      </c>
    </row>
    <row r="38" spans="1:9" ht="60">
      <c r="A38" s="12" t="s">
        <v>33</v>
      </c>
      <c r="B38" s="14" t="s">
        <v>158</v>
      </c>
      <c r="C38" s="13" t="s">
        <v>4</v>
      </c>
      <c r="D38" s="51">
        <v>4</v>
      </c>
      <c r="E38" s="52">
        <v>0</v>
      </c>
      <c r="F38" s="49">
        <f t="shared" si="0"/>
        <v>0</v>
      </c>
    </row>
    <row r="39" spans="1:9" ht="36">
      <c r="A39" s="12" t="s">
        <v>34</v>
      </c>
      <c r="B39" s="14" t="s">
        <v>35</v>
      </c>
      <c r="C39" s="13" t="s">
        <v>4</v>
      </c>
      <c r="D39" s="51">
        <v>2</v>
      </c>
      <c r="E39" s="52">
        <v>0</v>
      </c>
      <c r="F39" s="49">
        <f t="shared" si="0"/>
        <v>0</v>
      </c>
    </row>
    <row r="40" spans="1:9" ht="36">
      <c r="A40" s="12" t="s">
        <v>36</v>
      </c>
      <c r="B40" s="14" t="s">
        <v>37</v>
      </c>
      <c r="C40" s="13" t="s">
        <v>4</v>
      </c>
      <c r="D40" s="51">
        <v>3</v>
      </c>
      <c r="E40" s="52">
        <v>0</v>
      </c>
      <c r="F40" s="49">
        <f t="shared" si="0"/>
        <v>0</v>
      </c>
    </row>
    <row r="41" spans="1:9" ht="36">
      <c r="A41" s="12" t="s">
        <v>38</v>
      </c>
      <c r="B41" s="14" t="s">
        <v>157</v>
      </c>
      <c r="C41" s="13" t="s">
        <v>4</v>
      </c>
      <c r="D41" s="51">
        <v>1</v>
      </c>
      <c r="E41" s="52">
        <v>0</v>
      </c>
      <c r="F41" s="49">
        <f t="shared" si="0"/>
        <v>0</v>
      </c>
    </row>
    <row r="42" spans="1:9" ht="84">
      <c r="A42" s="12" t="s">
        <v>39</v>
      </c>
      <c r="B42" s="14" t="s">
        <v>156</v>
      </c>
      <c r="C42" s="13" t="s">
        <v>4</v>
      </c>
      <c r="D42" s="51">
        <v>3</v>
      </c>
      <c r="E42" s="52">
        <v>0</v>
      </c>
      <c r="F42" s="49">
        <f t="shared" si="0"/>
        <v>0</v>
      </c>
    </row>
    <row r="43" spans="1:9" ht="84">
      <c r="A43" s="12" t="s">
        <v>40</v>
      </c>
      <c r="B43" s="14" t="s">
        <v>155</v>
      </c>
      <c r="C43" s="13" t="s">
        <v>4</v>
      </c>
      <c r="D43" s="51">
        <v>1</v>
      </c>
      <c r="E43" s="52">
        <v>0</v>
      </c>
      <c r="F43" s="49">
        <f t="shared" si="0"/>
        <v>0</v>
      </c>
    </row>
    <row r="44" spans="1:9" ht="24.75" thickBot="1">
      <c r="A44" s="12" t="s">
        <v>41</v>
      </c>
      <c r="B44" s="14" t="s">
        <v>42</v>
      </c>
      <c r="C44" s="13" t="s">
        <v>9</v>
      </c>
      <c r="D44" s="51">
        <v>241</v>
      </c>
      <c r="E44" s="52">
        <v>0</v>
      </c>
      <c r="F44" s="49">
        <f t="shared" si="0"/>
        <v>0</v>
      </c>
    </row>
    <row r="45" spans="1:9" ht="15.75" thickBot="1">
      <c r="A45" s="76" t="s">
        <v>108</v>
      </c>
      <c r="B45" s="77"/>
      <c r="C45" s="77"/>
      <c r="D45" s="77"/>
      <c r="E45" s="77"/>
      <c r="F45" s="50">
        <f>SUM(F9:F44)</f>
        <v>0</v>
      </c>
      <c r="I45" s="67"/>
    </row>
    <row r="46" spans="1:9" ht="15.75" thickBot="1">
      <c r="A46" s="16">
        <v>2</v>
      </c>
      <c r="B46" s="77" t="s">
        <v>111</v>
      </c>
      <c r="C46" s="77"/>
      <c r="D46" s="77"/>
      <c r="E46" s="77"/>
      <c r="F46" s="80"/>
    </row>
    <row r="47" spans="1:9" ht="72.75">
      <c r="A47" s="19" t="s">
        <v>43</v>
      </c>
      <c r="B47" s="11" t="s">
        <v>44</v>
      </c>
      <c r="C47" s="13" t="s">
        <v>110</v>
      </c>
      <c r="D47" s="51">
        <v>108</v>
      </c>
      <c r="E47" s="52">
        <v>0</v>
      </c>
      <c r="F47" s="49">
        <f>D47*E47</f>
        <v>0</v>
      </c>
    </row>
    <row r="48" spans="1:9" ht="48.75">
      <c r="A48" s="12" t="s">
        <v>45</v>
      </c>
      <c r="B48" s="11" t="s">
        <v>153</v>
      </c>
      <c r="C48" s="13" t="s">
        <v>110</v>
      </c>
      <c r="D48" s="51">
        <v>108</v>
      </c>
      <c r="E48" s="52">
        <v>0</v>
      </c>
      <c r="F48" s="49">
        <f>D48*E48</f>
        <v>0</v>
      </c>
    </row>
    <row r="49" spans="1:9" ht="61.5" thickBot="1">
      <c r="A49" s="22" t="s">
        <v>114</v>
      </c>
      <c r="B49" s="18" t="s">
        <v>154</v>
      </c>
      <c r="C49" s="20" t="s">
        <v>110</v>
      </c>
      <c r="D49" s="54">
        <v>494</v>
      </c>
      <c r="E49" s="55">
        <v>0</v>
      </c>
      <c r="F49" s="62">
        <f>D49*E49</f>
        <v>0</v>
      </c>
    </row>
    <row r="50" spans="1:9" ht="15.75" thickBot="1">
      <c r="A50" s="76" t="s">
        <v>112</v>
      </c>
      <c r="B50" s="77"/>
      <c r="C50" s="77"/>
      <c r="D50" s="77"/>
      <c r="E50" s="77"/>
      <c r="F50" s="50">
        <f>SUM(F47:F49)</f>
        <v>0</v>
      </c>
      <c r="I50" s="67"/>
    </row>
    <row r="51" spans="1:9" ht="42" customHeight="1" thickBot="1">
      <c r="A51" s="23">
        <v>3</v>
      </c>
      <c r="B51" s="77" t="s">
        <v>113</v>
      </c>
      <c r="C51" s="77"/>
      <c r="D51" s="77"/>
      <c r="E51" s="77"/>
      <c r="F51" s="80"/>
    </row>
    <row r="52" spans="1:9" ht="60">
      <c r="A52" s="19" t="s">
        <v>46</v>
      </c>
      <c r="B52" s="38" t="s">
        <v>146</v>
      </c>
      <c r="C52" s="21" t="s">
        <v>109</v>
      </c>
      <c r="D52" s="63">
        <v>1397</v>
      </c>
      <c r="E52" s="58">
        <v>0</v>
      </c>
      <c r="F52" s="57">
        <f>D52*E52</f>
        <v>0</v>
      </c>
    </row>
    <row r="53" spans="1:9" ht="60">
      <c r="A53" s="17" t="s">
        <v>47</v>
      </c>
      <c r="B53" s="36" t="s">
        <v>145</v>
      </c>
      <c r="C53" s="13" t="s">
        <v>109</v>
      </c>
      <c r="D53" s="51">
        <v>854</v>
      </c>
      <c r="E53" s="52">
        <v>0</v>
      </c>
      <c r="F53" s="49">
        <f>D53*E53</f>
        <v>0</v>
      </c>
    </row>
    <row r="54" spans="1:9" ht="60">
      <c r="A54" s="17" t="s">
        <v>48</v>
      </c>
      <c r="B54" s="36" t="s">
        <v>144</v>
      </c>
      <c r="C54" s="13" t="s">
        <v>109</v>
      </c>
      <c r="D54" s="51">
        <v>322</v>
      </c>
      <c r="E54" s="52">
        <v>0</v>
      </c>
      <c r="F54" s="49">
        <f t="shared" ref="F54:F62" si="1">D54*E54</f>
        <v>0</v>
      </c>
    </row>
    <row r="55" spans="1:9" ht="36">
      <c r="A55" s="17" t="s">
        <v>49</v>
      </c>
      <c r="B55" s="36" t="s">
        <v>50</v>
      </c>
      <c r="C55" s="13" t="s">
        <v>109</v>
      </c>
      <c r="D55" s="53">
        <v>39552</v>
      </c>
      <c r="E55" s="52">
        <v>0</v>
      </c>
      <c r="F55" s="49">
        <f t="shared" si="1"/>
        <v>0</v>
      </c>
    </row>
    <row r="56" spans="1:9" ht="36">
      <c r="A56" s="17" t="s">
        <v>51</v>
      </c>
      <c r="B56" s="36" t="s">
        <v>52</v>
      </c>
      <c r="C56" s="13" t="s">
        <v>109</v>
      </c>
      <c r="D56" s="51">
        <v>487</v>
      </c>
      <c r="E56" s="52">
        <v>0</v>
      </c>
      <c r="F56" s="49">
        <f t="shared" si="1"/>
        <v>0</v>
      </c>
    </row>
    <row r="57" spans="1:9" ht="60">
      <c r="A57" s="17" t="s">
        <v>53</v>
      </c>
      <c r="B57" s="36" t="s">
        <v>142</v>
      </c>
      <c r="C57" s="13" t="s">
        <v>109</v>
      </c>
      <c r="D57" s="51">
        <v>322</v>
      </c>
      <c r="E57" s="52">
        <v>0</v>
      </c>
      <c r="F57" s="49">
        <f t="shared" si="1"/>
        <v>0</v>
      </c>
    </row>
    <row r="58" spans="1:9" ht="96">
      <c r="A58" s="17" t="s">
        <v>54</v>
      </c>
      <c r="B58" s="36" t="s">
        <v>55</v>
      </c>
      <c r="C58" s="13" t="s">
        <v>109</v>
      </c>
      <c r="D58" s="51">
        <v>487</v>
      </c>
      <c r="E58" s="52">
        <v>0</v>
      </c>
      <c r="F58" s="49">
        <f t="shared" si="1"/>
        <v>0</v>
      </c>
    </row>
    <row r="59" spans="1:9" ht="72">
      <c r="A59" s="17" t="s">
        <v>56</v>
      </c>
      <c r="B59" s="36" t="s">
        <v>141</v>
      </c>
      <c r="C59" s="13" t="s">
        <v>109</v>
      </c>
      <c r="D59" s="51">
        <v>322</v>
      </c>
      <c r="E59" s="52">
        <v>0</v>
      </c>
      <c r="F59" s="49">
        <f t="shared" si="1"/>
        <v>0</v>
      </c>
    </row>
    <row r="60" spans="1:9" ht="72">
      <c r="A60" s="17" t="s">
        <v>57</v>
      </c>
      <c r="B60" s="36" t="s">
        <v>140</v>
      </c>
      <c r="C60" s="13" t="s">
        <v>109</v>
      </c>
      <c r="D60" s="51">
        <v>854</v>
      </c>
      <c r="E60" s="52">
        <v>0</v>
      </c>
      <c r="F60" s="49">
        <f t="shared" si="1"/>
        <v>0</v>
      </c>
    </row>
    <row r="61" spans="1:9" ht="72">
      <c r="A61" s="17" t="s">
        <v>58</v>
      </c>
      <c r="B61" s="36" t="s">
        <v>139</v>
      </c>
      <c r="C61" s="13" t="s">
        <v>109</v>
      </c>
      <c r="D61" s="51">
        <v>322</v>
      </c>
      <c r="E61" s="52">
        <v>0</v>
      </c>
      <c r="F61" s="49">
        <f t="shared" si="1"/>
        <v>0</v>
      </c>
    </row>
    <row r="62" spans="1:9" ht="84.75" thickBot="1">
      <c r="A62" s="30" t="s">
        <v>59</v>
      </c>
      <c r="B62" s="37" t="s">
        <v>138</v>
      </c>
      <c r="C62" s="28" t="s">
        <v>30</v>
      </c>
      <c r="D62" s="54">
        <v>954</v>
      </c>
      <c r="E62" s="55">
        <v>0</v>
      </c>
      <c r="F62" s="49">
        <f t="shared" si="1"/>
        <v>0</v>
      </c>
    </row>
    <row r="63" spans="1:9" ht="15.75" thickBot="1">
      <c r="A63" s="76" t="s">
        <v>115</v>
      </c>
      <c r="B63" s="77"/>
      <c r="C63" s="77"/>
      <c r="D63" s="77"/>
      <c r="E63" s="77"/>
      <c r="F63" s="50">
        <f>SUM(F52:F62)</f>
        <v>0</v>
      </c>
      <c r="I63" s="67"/>
    </row>
    <row r="64" spans="1:9" ht="39" customHeight="1" thickBot="1">
      <c r="A64" s="23">
        <v>4</v>
      </c>
      <c r="B64" s="77" t="s">
        <v>116</v>
      </c>
      <c r="C64" s="77"/>
      <c r="D64" s="77"/>
      <c r="E64" s="77"/>
      <c r="F64" s="80"/>
    </row>
    <row r="65" spans="1:9" ht="96">
      <c r="A65" s="26" t="s">
        <v>60</v>
      </c>
      <c r="B65" s="38" t="s">
        <v>61</v>
      </c>
      <c r="C65" s="29" t="s">
        <v>109</v>
      </c>
      <c r="D65" s="63">
        <v>1397</v>
      </c>
      <c r="E65" s="58">
        <v>0</v>
      </c>
      <c r="F65" s="57">
        <f>D65*E65</f>
        <v>0</v>
      </c>
    </row>
    <row r="66" spans="1:9" ht="84">
      <c r="A66" s="25" t="s">
        <v>62</v>
      </c>
      <c r="B66" s="36" t="s">
        <v>135</v>
      </c>
      <c r="C66" s="13" t="s">
        <v>109</v>
      </c>
      <c r="D66" s="51">
        <v>322</v>
      </c>
      <c r="E66" s="52">
        <v>0</v>
      </c>
      <c r="F66" s="49">
        <f>D66*E66</f>
        <v>0</v>
      </c>
    </row>
    <row r="67" spans="1:9" ht="72">
      <c r="A67" s="25" t="s">
        <v>63</v>
      </c>
      <c r="B67" s="36" t="s">
        <v>136</v>
      </c>
      <c r="C67" s="13" t="s">
        <v>109</v>
      </c>
      <c r="D67" s="53">
        <v>14508</v>
      </c>
      <c r="E67" s="52">
        <v>0</v>
      </c>
      <c r="F67" s="49">
        <f t="shared" ref="F67:F71" si="2">D67*E67</f>
        <v>0</v>
      </c>
    </row>
    <row r="68" spans="1:9" ht="72">
      <c r="A68" s="25" t="s">
        <v>64</v>
      </c>
      <c r="B68" s="36" t="s">
        <v>137</v>
      </c>
      <c r="C68" s="13" t="s">
        <v>109</v>
      </c>
      <c r="D68" s="53">
        <v>14240</v>
      </c>
      <c r="E68" s="52">
        <v>0</v>
      </c>
      <c r="F68" s="49">
        <f t="shared" si="2"/>
        <v>0</v>
      </c>
    </row>
    <row r="69" spans="1:9" ht="132">
      <c r="A69" s="25" t="s">
        <v>65</v>
      </c>
      <c r="B69" s="36" t="s">
        <v>134</v>
      </c>
      <c r="C69" s="13" t="s">
        <v>109</v>
      </c>
      <c r="D69" s="53">
        <v>22720</v>
      </c>
      <c r="E69" s="52">
        <v>0</v>
      </c>
      <c r="F69" s="49">
        <f t="shared" si="2"/>
        <v>0</v>
      </c>
    </row>
    <row r="70" spans="1:9" ht="48">
      <c r="A70" s="25" t="s">
        <v>66</v>
      </c>
      <c r="B70" s="36" t="s">
        <v>147</v>
      </c>
      <c r="C70" s="13" t="s">
        <v>110</v>
      </c>
      <c r="D70" s="51">
        <v>288</v>
      </c>
      <c r="E70" s="52">
        <v>0</v>
      </c>
      <c r="F70" s="49">
        <f t="shared" si="2"/>
        <v>0</v>
      </c>
    </row>
    <row r="71" spans="1:9" ht="36.75" thickBot="1">
      <c r="A71" s="33" t="s">
        <v>67</v>
      </c>
      <c r="B71" s="37" t="s">
        <v>68</v>
      </c>
      <c r="C71" s="32" t="s">
        <v>109</v>
      </c>
      <c r="D71" s="64">
        <v>14508</v>
      </c>
      <c r="E71" s="55">
        <v>0</v>
      </c>
      <c r="F71" s="49">
        <f t="shared" si="2"/>
        <v>0</v>
      </c>
    </row>
    <row r="72" spans="1:9" ht="15.75" thickBot="1">
      <c r="A72" s="76" t="s">
        <v>117</v>
      </c>
      <c r="B72" s="77"/>
      <c r="C72" s="77"/>
      <c r="D72" s="77"/>
      <c r="E72" s="77"/>
      <c r="F72" s="50">
        <f>SUM(F65:F71)</f>
        <v>0</v>
      </c>
      <c r="I72" s="67"/>
    </row>
    <row r="73" spans="1:9" ht="40.5" customHeight="1" thickBot="1">
      <c r="A73" s="23">
        <v>5</v>
      </c>
      <c r="B73" s="77" t="s">
        <v>118</v>
      </c>
      <c r="C73" s="77"/>
      <c r="D73" s="77"/>
      <c r="E73" s="77"/>
      <c r="F73" s="80"/>
    </row>
    <row r="74" spans="1:9" ht="37.5" thickBot="1">
      <c r="A74" s="24" t="s">
        <v>69</v>
      </c>
      <c r="B74" s="34" t="s">
        <v>70</v>
      </c>
      <c r="C74" s="31" t="s">
        <v>109</v>
      </c>
      <c r="D74" s="65">
        <v>2947</v>
      </c>
      <c r="E74" s="66">
        <v>0</v>
      </c>
      <c r="F74" s="60">
        <f>D74*E74</f>
        <v>0</v>
      </c>
    </row>
    <row r="75" spans="1:9" ht="15.75" thickBot="1">
      <c r="A75" s="76" t="s">
        <v>119</v>
      </c>
      <c r="B75" s="77"/>
      <c r="C75" s="77"/>
      <c r="D75" s="77"/>
      <c r="E75" s="77"/>
      <c r="F75" s="50">
        <f>F74</f>
        <v>0</v>
      </c>
      <c r="I75" s="67"/>
    </row>
    <row r="76" spans="1:9" ht="39" customHeight="1" thickBot="1">
      <c r="A76" s="23">
        <v>6</v>
      </c>
      <c r="B76" s="86" t="s">
        <v>120</v>
      </c>
      <c r="C76" s="86"/>
      <c r="D76" s="86"/>
      <c r="E76" s="86"/>
      <c r="F76" s="87"/>
    </row>
    <row r="77" spans="1:9" ht="48">
      <c r="A77" s="40" t="s">
        <v>71</v>
      </c>
      <c r="B77" s="38" t="s">
        <v>133</v>
      </c>
      <c r="C77" s="35" t="s">
        <v>109</v>
      </c>
      <c r="D77" s="56">
        <v>409</v>
      </c>
      <c r="E77" s="58">
        <v>0</v>
      </c>
      <c r="F77" s="57">
        <f>D77*E77</f>
        <v>0</v>
      </c>
    </row>
    <row r="78" spans="1:9" ht="48">
      <c r="A78" s="39" t="s">
        <v>72</v>
      </c>
      <c r="B78" s="47" t="s">
        <v>131</v>
      </c>
      <c r="C78" s="13" t="s">
        <v>109</v>
      </c>
      <c r="D78" s="51">
        <v>201</v>
      </c>
      <c r="E78" s="52">
        <v>0</v>
      </c>
      <c r="F78" s="49">
        <f>D78*E78</f>
        <v>0</v>
      </c>
    </row>
    <row r="79" spans="1:9" ht="60">
      <c r="A79" s="39" t="s">
        <v>73</v>
      </c>
      <c r="B79" s="47" t="s">
        <v>132</v>
      </c>
      <c r="C79" s="13" t="s">
        <v>109</v>
      </c>
      <c r="D79" s="51">
        <v>27</v>
      </c>
      <c r="E79" s="52">
        <v>0</v>
      </c>
      <c r="F79" s="49">
        <f t="shared" ref="F79:F81" si="3">D79*E79</f>
        <v>0</v>
      </c>
    </row>
    <row r="80" spans="1:9" ht="84">
      <c r="A80" s="39" t="s">
        <v>74</v>
      </c>
      <c r="B80" s="47" t="s">
        <v>130</v>
      </c>
      <c r="C80" s="27" t="s">
        <v>9</v>
      </c>
      <c r="D80" s="51">
        <v>472</v>
      </c>
      <c r="E80" s="52">
        <v>0</v>
      </c>
      <c r="F80" s="49">
        <f t="shared" si="3"/>
        <v>0</v>
      </c>
    </row>
    <row r="81" spans="1:12" ht="72.75" thickBot="1">
      <c r="A81" s="45" t="s">
        <v>75</v>
      </c>
      <c r="B81" s="48" t="s">
        <v>76</v>
      </c>
      <c r="C81" s="43" t="s">
        <v>9</v>
      </c>
      <c r="D81" s="54">
        <v>262</v>
      </c>
      <c r="E81" s="55">
        <v>0</v>
      </c>
      <c r="F81" s="49">
        <f t="shared" si="3"/>
        <v>0</v>
      </c>
      <c r="J81" s="15"/>
      <c r="K81" s="15"/>
      <c r="L81" s="15"/>
    </row>
    <row r="82" spans="1:12" ht="15.75" thickBot="1">
      <c r="A82" s="76" t="s">
        <v>121</v>
      </c>
      <c r="B82" s="77"/>
      <c r="C82" s="77"/>
      <c r="D82" s="77"/>
      <c r="E82" s="77"/>
      <c r="F82" s="50">
        <f>SUM(F77:F81)</f>
        <v>0</v>
      </c>
      <c r="I82" s="67"/>
      <c r="J82" s="67"/>
      <c r="K82" s="15"/>
      <c r="L82" s="15"/>
    </row>
    <row r="83" spans="1:12" ht="39" customHeight="1" thickBot="1">
      <c r="A83" s="23">
        <v>7</v>
      </c>
      <c r="B83" s="77" t="s">
        <v>122</v>
      </c>
      <c r="C83" s="77"/>
      <c r="D83" s="77"/>
      <c r="E83" s="77"/>
      <c r="F83" s="80"/>
      <c r="J83" s="15"/>
      <c r="K83" s="15"/>
      <c r="L83" s="15"/>
    </row>
    <row r="84" spans="1:12" ht="96">
      <c r="A84" s="42" t="s">
        <v>77</v>
      </c>
      <c r="B84" s="38" t="s">
        <v>151</v>
      </c>
      <c r="C84" s="44" t="s">
        <v>9</v>
      </c>
      <c r="D84" s="56">
        <v>90</v>
      </c>
      <c r="E84" s="58">
        <v>0</v>
      </c>
      <c r="F84" s="57">
        <f>D84*E84</f>
        <v>0</v>
      </c>
    </row>
    <row r="85" spans="1:12" ht="36">
      <c r="A85" s="41" t="s">
        <v>78</v>
      </c>
      <c r="B85" s="47" t="s">
        <v>148</v>
      </c>
      <c r="C85" s="13" t="s">
        <v>110</v>
      </c>
      <c r="D85" s="51">
        <v>13.14</v>
      </c>
      <c r="E85" s="52">
        <v>0</v>
      </c>
      <c r="F85" s="49">
        <f>D85*E85</f>
        <v>0</v>
      </c>
    </row>
    <row r="86" spans="1:12" ht="60">
      <c r="A86" s="41" t="s">
        <v>79</v>
      </c>
      <c r="B86" s="47" t="s">
        <v>150</v>
      </c>
      <c r="C86" s="27" t="s">
        <v>9</v>
      </c>
      <c r="D86" s="51">
        <v>675</v>
      </c>
      <c r="E86" s="52">
        <v>0</v>
      </c>
      <c r="F86" s="49">
        <f t="shared" ref="F86:F94" si="4">D86*E86</f>
        <v>0</v>
      </c>
    </row>
    <row r="87" spans="1:12" ht="36">
      <c r="A87" s="41" t="s">
        <v>80</v>
      </c>
      <c r="B87" s="47" t="s">
        <v>148</v>
      </c>
      <c r="C87" s="13" t="s">
        <v>110</v>
      </c>
      <c r="D87" s="51">
        <v>65.453999999999994</v>
      </c>
      <c r="E87" s="52">
        <v>0</v>
      </c>
      <c r="F87" s="49">
        <f t="shared" si="4"/>
        <v>0</v>
      </c>
    </row>
    <row r="88" spans="1:12" ht="60">
      <c r="A88" s="41" t="s">
        <v>81</v>
      </c>
      <c r="B88" s="47" t="s">
        <v>149</v>
      </c>
      <c r="C88" s="27" t="s">
        <v>9</v>
      </c>
      <c r="D88" s="51">
        <v>175</v>
      </c>
      <c r="E88" s="52">
        <v>0</v>
      </c>
      <c r="F88" s="49">
        <f t="shared" si="4"/>
        <v>0</v>
      </c>
    </row>
    <row r="89" spans="1:12" ht="36">
      <c r="A89" s="41" t="s">
        <v>82</v>
      </c>
      <c r="B89" s="47" t="s">
        <v>148</v>
      </c>
      <c r="C89" s="13" t="s">
        <v>110</v>
      </c>
      <c r="D89" s="51">
        <v>16.100000000000001</v>
      </c>
      <c r="E89" s="52">
        <v>0</v>
      </c>
      <c r="F89" s="49">
        <f t="shared" si="4"/>
        <v>0</v>
      </c>
    </row>
    <row r="90" spans="1:12" ht="84">
      <c r="A90" s="41" t="s">
        <v>83</v>
      </c>
      <c r="B90" s="47" t="s">
        <v>152</v>
      </c>
      <c r="C90" s="13" t="s">
        <v>109</v>
      </c>
      <c r="D90" s="51">
        <v>830</v>
      </c>
      <c r="E90" s="52">
        <v>0</v>
      </c>
      <c r="F90" s="49">
        <f t="shared" si="4"/>
        <v>0</v>
      </c>
    </row>
    <row r="91" spans="1:12" ht="84">
      <c r="A91" s="41" t="s">
        <v>84</v>
      </c>
      <c r="B91" s="47" t="s">
        <v>129</v>
      </c>
      <c r="C91" s="13" t="s">
        <v>109</v>
      </c>
      <c r="D91" s="51">
        <v>24</v>
      </c>
      <c r="E91" s="52">
        <v>0</v>
      </c>
      <c r="F91" s="49">
        <f t="shared" si="4"/>
        <v>0</v>
      </c>
    </row>
    <row r="92" spans="1:12" ht="60">
      <c r="A92" s="41" t="s">
        <v>85</v>
      </c>
      <c r="B92" s="47" t="s">
        <v>128</v>
      </c>
      <c r="C92" s="27" t="s">
        <v>9</v>
      </c>
      <c r="D92" s="51">
        <v>630</v>
      </c>
      <c r="E92" s="52">
        <v>0</v>
      </c>
      <c r="F92" s="49">
        <f t="shared" si="4"/>
        <v>0</v>
      </c>
    </row>
    <row r="93" spans="1:12" ht="24">
      <c r="A93" s="41" t="s">
        <v>86</v>
      </c>
      <c r="B93" s="47" t="s">
        <v>127</v>
      </c>
      <c r="C93" s="13" t="s">
        <v>110</v>
      </c>
      <c r="D93" s="51">
        <v>24.57</v>
      </c>
      <c r="E93" s="52">
        <v>0</v>
      </c>
      <c r="F93" s="49">
        <f t="shared" si="4"/>
        <v>0</v>
      </c>
    </row>
    <row r="94" spans="1:12" ht="60.75" thickBot="1">
      <c r="A94" s="41" t="s">
        <v>87</v>
      </c>
      <c r="B94" s="47" t="s">
        <v>126</v>
      </c>
      <c r="C94" s="27" t="s">
        <v>9</v>
      </c>
      <c r="D94" s="51">
        <v>272</v>
      </c>
      <c r="E94" s="52">
        <v>0</v>
      </c>
      <c r="F94" s="49">
        <f t="shared" si="4"/>
        <v>0</v>
      </c>
    </row>
    <row r="95" spans="1:12" ht="15.75" thickBot="1">
      <c r="A95" s="81" t="s">
        <v>123</v>
      </c>
      <c r="B95" s="82"/>
      <c r="C95" s="82"/>
      <c r="D95" s="82"/>
      <c r="E95" s="83"/>
      <c r="F95" s="59">
        <f>SUM(F84:F94)</f>
        <v>0</v>
      </c>
      <c r="I95" s="67"/>
    </row>
    <row r="96" spans="1:12" ht="16.5" thickTop="1" thickBot="1">
      <c r="A96" s="84" t="s">
        <v>124</v>
      </c>
      <c r="B96" s="85"/>
      <c r="C96" s="85"/>
      <c r="D96" s="85"/>
      <c r="E96" s="85"/>
      <c r="F96" s="61">
        <f>F45+F50+F63+F72+F75+F82+F95</f>
        <v>0</v>
      </c>
      <c r="I96" s="68"/>
    </row>
    <row r="97" ht="15.75" thickTop="1"/>
  </sheetData>
  <mergeCells count="19">
    <mergeCell ref="B83:F83"/>
    <mergeCell ref="A95:E95"/>
    <mergeCell ref="A96:E96"/>
    <mergeCell ref="A72:E72"/>
    <mergeCell ref="B73:F73"/>
    <mergeCell ref="A75:E75"/>
    <mergeCell ref="B76:F76"/>
    <mergeCell ref="A82:E82"/>
    <mergeCell ref="B46:F46"/>
    <mergeCell ref="A50:E50"/>
    <mergeCell ref="B51:F51"/>
    <mergeCell ref="A63:E63"/>
    <mergeCell ref="B64:F64"/>
    <mergeCell ref="A4:F4"/>
    <mergeCell ref="B8:F8"/>
    <mergeCell ref="A45:E45"/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Footer>&amp;C&amp;"Arial,Normalny"&amp;P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Jurga</dc:creator>
  <cp:lastModifiedBy>Dandryca.DOROTA</cp:lastModifiedBy>
  <cp:lastPrinted>2019-07-19T08:11:30Z</cp:lastPrinted>
  <dcterms:created xsi:type="dcterms:W3CDTF">2019-07-15T19:10:52Z</dcterms:created>
  <dcterms:modified xsi:type="dcterms:W3CDTF">2019-08-01T09:59:19Z</dcterms:modified>
</cp:coreProperties>
</file>