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\IRI\224 Nadzór nad inwestycjami\132. Chodnik ul Baronata- Naramowicka\przetarg na roboty budowlane\SIWZ + załączniki\"/>
    </mc:Choice>
  </mc:AlternateContent>
  <bookViews>
    <workbookView xWindow="-3570" yWindow="960" windowWidth="15195" windowHeight="7935"/>
  </bookViews>
  <sheets>
    <sheet name="Zieleń" sheetId="2" r:id="rId1"/>
    <sheet name="Branża drogowa" sheetId="3" r:id="rId2"/>
  </sheets>
  <calcPr calcId="162913"/>
</workbook>
</file>

<file path=xl/calcChain.xml><?xml version="1.0" encoding="utf-8"?>
<calcChain xmlns="http://schemas.openxmlformats.org/spreadsheetml/2006/main">
  <c r="G32" i="3" l="1"/>
  <c r="G31" i="3"/>
  <c r="G30" i="3"/>
  <c r="G27" i="3"/>
  <c r="F5" i="2"/>
  <c r="G23" i="3" l="1"/>
  <c r="G29" i="3"/>
  <c r="G26" i="3"/>
  <c r="G25" i="3"/>
  <c r="G21" i="3"/>
  <c r="G20" i="3"/>
  <c r="G17" i="3"/>
  <c r="G16" i="3"/>
  <c r="G15" i="3"/>
  <c r="G14" i="3"/>
  <c r="G11" i="3"/>
  <c r="G10" i="3"/>
  <c r="G8" i="3"/>
  <c r="G7" i="3"/>
  <c r="G6" i="3"/>
  <c r="F23" i="2"/>
  <c r="F24" i="2"/>
  <c r="F20" i="2" l="1"/>
  <c r="F11" i="2"/>
  <c r="F17" i="2" l="1"/>
  <c r="F18" i="2"/>
  <c r="F19" i="2"/>
  <c r="F21" i="2"/>
  <c r="F15" i="2" l="1"/>
  <c r="F14" i="2"/>
  <c r="F13" i="2"/>
  <c r="F8" i="2"/>
  <c r="F6" i="2" l="1"/>
  <c r="F16" i="2" l="1"/>
  <c r="F7" i="2"/>
  <c r="F9" i="2"/>
  <c r="F10" i="2"/>
  <c r="F12" i="2"/>
  <c r="F25" i="2" l="1"/>
  <c r="F26" i="2" s="1"/>
  <c r="F27" i="2" s="1"/>
</calcChain>
</file>

<file path=xl/sharedStrings.xml><?xml version="1.0" encoding="utf-8"?>
<sst xmlns="http://schemas.openxmlformats.org/spreadsheetml/2006/main" count="127" uniqueCount="91">
  <si>
    <t>Lp.</t>
  </si>
  <si>
    <t>Nazwa zadania</t>
  </si>
  <si>
    <t>Ilość</t>
  </si>
  <si>
    <t>Jednostka</t>
  </si>
  <si>
    <t>szt.</t>
  </si>
  <si>
    <t>suma</t>
  </si>
  <si>
    <t>Wartość netto[zł]</t>
  </si>
  <si>
    <r>
      <t>m</t>
    </r>
    <r>
      <rPr>
        <vertAlign val="superscript"/>
        <sz val="11"/>
        <color rgb="FF000000"/>
        <rFont val="Calibri"/>
        <family val="2"/>
        <charset val="238"/>
        <scheme val="minor"/>
      </rPr>
      <t>2</t>
    </r>
  </si>
  <si>
    <t>suma brutto</t>
  </si>
  <si>
    <t>Sadzenie bylin  na terenie płaskim – floks szydlasty, P9 (bez zaprawy dołów)</t>
  </si>
  <si>
    <t>Ściółkowanie rabat warstwą o grubości 5 cm zrębkami drzewnymi,  z przerzutem na terenie płaskim (zakup ściółki, dowóz i rozplantowanie na rabatach)</t>
  </si>
  <si>
    <t>Zakładanie trawników (zakup nasion, wałowanie, wysiew, grabienie, podlewanie)</t>
  </si>
  <si>
    <t>Rekultywacja trawników (odchwaszczanie, zakup nasion, dosiew trawy, aeracja, wertykulacja, nawożenie)</t>
  </si>
  <si>
    <t>Skucie asfaltu (wraz z wywozem gruzu, montażem obrzeża betonowego przy naiwerzchni szieszo-jezdni i wypełnieniem podłożem)</t>
  </si>
  <si>
    <r>
      <t>m</t>
    </r>
    <r>
      <rPr>
        <vertAlign val="superscript"/>
        <sz val="11"/>
        <color rgb="FF000000"/>
        <rFont val="Calibri"/>
        <family val="2"/>
        <charset val="238"/>
        <scheme val="minor"/>
      </rPr>
      <t>3</t>
    </r>
  </si>
  <si>
    <t>Usuwanie betonowych gazonów, skutego asfaltu - załadunek i wywóz wraz z utylizacją</t>
  </si>
  <si>
    <t>VAT 8%</t>
  </si>
  <si>
    <t xml:space="preserve">Zakup i montaż słupka wolnostojącego, stal ocynkowana  na fundamencie punktowym 20x20x30 cm (rura o średnicy 8 cm, długości 80 cm ponad ziemią i 40 cm w gruncie) z daszkiem/zatyczką, w kolorze 7043 RAL, wraz z zakupem dodatkowych elementów- zgodnie z Katalogiem Mebli Miejskich </t>
  </si>
  <si>
    <t>Wykonanie nawierzchni z kostek betonowych grubość 8 cm typu cegła kolor szary (20x10 cm kolor szary) na podbudowie bet. 10 cm z betonu C5/6 i  3 cm podsypki piaskowej wraz z korytowaniem i utylizacją urobku - zabruk fragmentu tereniu zieleni oraz zabruki pod ławkami</t>
  </si>
  <si>
    <t>Zakup i montaż ławki - zgodnie z projektem</t>
  </si>
  <si>
    <t>Sadzenie bylin  na terenie płaskim  - rozplenica japońska 'Lady U', C2 (bez zaprawy dołów)</t>
  </si>
  <si>
    <t>Sadzenie bylin  na terenie płaskim  - szałwia omszona, P9 (bez zaprawy dołów)</t>
  </si>
  <si>
    <t xml:space="preserve">Zakup i montaż kosza betonowego </t>
  </si>
  <si>
    <t>Cena jednostkowa netto z robocizną [zł]</t>
  </si>
  <si>
    <t>Wymiana gruntu pod trawniki nowo zakładane na głebokość 20 cm (korytowanie wraz z wywozem zdegradowanego podłoża, zakup ziemi, dowóz i rozplantowanie) 503,5 m2</t>
  </si>
  <si>
    <t>Wymiana gruntu połaciowa pod nowe nasadzenia (krzewy, byliny) na głębokość 35 cm (korytowanie wraz z wywozem zdegradowanego podłoża, zakup ziemi, dowóz i rozplantowanie) 436,6 m2</t>
  </si>
  <si>
    <t>Sadzenie krzewów liściastych  na terenie płaskim - ognik szkarłatny, C3 (bez zaprawy dołów)</t>
  </si>
  <si>
    <t>Sadzenie krzewów iglastych  na terenie płaskim - jałowiec sabiński ‘Tamariscifolia’, C5-7,5, średnica 50-60 cm, min. 5 pędów (bez zaprawy dołów)</t>
  </si>
  <si>
    <t>Usuwanie reklam (zbicie fundamentu, wywóz gruzu i usniętej reklamy)</t>
  </si>
  <si>
    <t>Pielegnacja trawnika (koszenie, nawożenie, podlewanie)</t>
  </si>
  <si>
    <t>Pielęgnacja krzewów, bylin i traw (podlewanie, cięcie, zabiegi ochrony roślin, nawożenie)</t>
  </si>
  <si>
    <t>Roczna pielęgnacja gwarancyjna zieleni</t>
  </si>
  <si>
    <t>Zakładanie zieleni</t>
  </si>
  <si>
    <t>kmpl.</t>
  </si>
  <si>
    <t>Zagospodarowanie pasa drogowego ul. Naramowickiej (skwer Naramowicka - Boranta)</t>
  </si>
  <si>
    <t>Zieleń</t>
  </si>
  <si>
    <t>Roboty rozbiórkowe i ziemne</t>
  </si>
  <si>
    <t>Rozebranie nawierzchni</t>
  </si>
  <si>
    <t>Mechaniczna rozbiórka nawierzchni bitumicznej o gr. 4 cm z wywozem materiału z rozbiórki na odl. do 1 km</t>
  </si>
  <si>
    <t>Ręczne rozebranie podbudowy z gruntu stabilizowanego o grubości 11 cm</t>
  </si>
  <si>
    <t>Rozebranie obrzeży 6x20 cm na podsypce piaskowej</t>
  </si>
  <si>
    <t>Prace ziemne</t>
  </si>
  <si>
    <t>m2</t>
  </si>
  <si>
    <t xml:space="preserve">m </t>
  </si>
  <si>
    <t>Mechaniczne wykonanie koryta na całej szerokości jezdni i chodników w gruncie kat. I-IV głębokości 50 cm pod nawierzchnię jezdni</t>
  </si>
  <si>
    <t>Mechaniczne profilowanie i zagęszczenie podłoża pod warstwy konstrukcyjne nawierzchni w gruncie kat. I-IV</t>
  </si>
  <si>
    <t>Wywóz ziemi</t>
  </si>
  <si>
    <t>Wywóz ziemi samochodami samowyładowczymi na odległość 10 km (grunt kat. III)-faktyczną odległość uściśli wykonawca w ofercie</t>
  </si>
  <si>
    <t>Wywiezienie gruzu spryzmowanego samochodami samowyładowczymi na odległość 10 km-faktyczną odległość uściśli wykonawca w ofercie</t>
  </si>
  <si>
    <t>Opłata za wysypisko</t>
  </si>
  <si>
    <t>Utylizacja masy asfaltowej</t>
  </si>
  <si>
    <t>t</t>
  </si>
  <si>
    <t>m3</t>
  </si>
  <si>
    <t>m</t>
  </si>
  <si>
    <t>Nawierzchnie projektowane</t>
  </si>
  <si>
    <t>Beton asfaltowy AC8S gr.5 cm</t>
  </si>
  <si>
    <t>Skropienie asfaltem nawierzchni drogowych</t>
  </si>
  <si>
    <t>Nawierzchnia z mieszanek mineralno-bitumicznych grysowych - warstwa ścieralna asfaltowa - grubość po zagęszczeniu 5 cm</t>
  </si>
  <si>
    <t>Obrzeża betonowe 8x30x100</t>
  </si>
  <si>
    <t>Obrzeża betonowe o wymiarach 30x8 cm na podsypce cementowo-piaskowej</t>
  </si>
  <si>
    <t xml:space="preserve">Pobocze z kruszywa łamanego </t>
  </si>
  <si>
    <t>Podbudowa z kruszywa naturalnego - warstwa dolna o grubości po zagęszczeniu 25 cm</t>
  </si>
  <si>
    <t>3.1</t>
  </si>
  <si>
    <t>3.2</t>
  </si>
  <si>
    <t>3.3</t>
  </si>
  <si>
    <t>1.2</t>
  </si>
  <si>
    <t>1.1</t>
  </si>
  <si>
    <t>Nawierzchnia z tłucznia kamiennego - warstwa dolna z tłucznia - grubość po zagęszczeniu 20 cm</t>
  </si>
  <si>
    <t>3.4</t>
  </si>
  <si>
    <t>Montaż słupków U-12c</t>
  </si>
  <si>
    <t>Słupki do znaków drogowych z rur stalowych o śr. 100 mm</t>
  </si>
  <si>
    <t>VAT 23%</t>
  </si>
  <si>
    <t>Branża drogowa</t>
  </si>
  <si>
    <t>Nawierzchnia z tłucznia kamiennego - warstwa górna z tłucznia - grubość po zagęszczeniu 5cm</t>
  </si>
  <si>
    <t>1
d.1.1.</t>
  </si>
  <si>
    <t>2
d.1.1.</t>
  </si>
  <si>
    <t>3
d.1.1.</t>
  </si>
  <si>
    <t>4
d.1.1.</t>
  </si>
  <si>
    <t>5
d.1.1.</t>
  </si>
  <si>
    <t>2.1</t>
  </si>
  <si>
    <t>8
d.2.1.</t>
  </si>
  <si>
    <t>7
d.2.1.</t>
  </si>
  <si>
    <t>6
d.2.1.</t>
  </si>
  <si>
    <t>9
d.2.1.</t>
  </si>
  <si>
    <t>10
d.3.1.</t>
  </si>
  <si>
    <t>11
d.3.1.</t>
  </si>
  <si>
    <t>12
d.3.2.</t>
  </si>
  <si>
    <t>13
d.3.3.</t>
  </si>
  <si>
    <t>14
d.3.3.</t>
  </si>
  <si>
    <t>15
d.3.3.</t>
  </si>
  <si>
    <t>16
d.3.4.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</si>
</sst>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0.000"/>
    <numFmt numFmtId="165" formatCode="0.0"/>
    <numFmt numFmtId="167" formatCode="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.5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rgb="FF00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9"/>
      <color rgb="FF000000"/>
      <name val="Microsoft Sans Serif"/>
      <family val="2"/>
    </font>
    <font>
      <sz val="9"/>
      <color rgb="FF000000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1" xfId="0" applyNumberFormat="1" applyFont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right" vertical="center"/>
    </xf>
    <xf numFmtId="49" fontId="12" fillId="0" borderId="1" xfId="0" applyNumberFormat="1" applyFont="1" applyBorder="1" applyAlignment="1" applyProtection="1">
      <alignment horizontal="left" vertical="top" wrapText="1" readingOrder="1"/>
    </xf>
    <xf numFmtId="49" fontId="11" fillId="0" borderId="1" xfId="0" applyNumberFormat="1" applyFont="1" applyBorder="1" applyAlignment="1" applyProtection="1">
      <alignment vertical="top" wrapText="1" readingOrder="1"/>
    </xf>
    <xf numFmtId="49" fontId="11" fillId="0" borderId="4" xfId="0" applyNumberFormat="1" applyFont="1" applyBorder="1" applyAlignment="1" applyProtection="1">
      <alignment horizontal="left" vertical="top" wrapText="1" readingOrder="1"/>
    </xf>
    <xf numFmtId="49" fontId="11" fillId="0" borderId="5" xfId="0" applyNumberFormat="1" applyFont="1" applyBorder="1" applyAlignment="1" applyProtection="1">
      <alignment horizontal="left" vertical="top" wrapText="1" readingOrder="1"/>
    </xf>
    <xf numFmtId="49" fontId="11" fillId="0" borderId="6" xfId="0" applyNumberFormat="1" applyFont="1" applyBorder="1" applyAlignment="1" applyProtection="1">
      <alignment horizontal="left" vertical="top" wrapText="1" readingOrder="1"/>
    </xf>
    <xf numFmtId="164" fontId="12" fillId="0" borderId="1" xfId="0" applyNumberFormat="1" applyFont="1" applyBorder="1" applyAlignment="1" applyProtection="1">
      <alignment horizontal="center" vertical="top" wrapText="1" readingOrder="1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/>
    </xf>
    <xf numFmtId="49" fontId="11" fillId="0" borderId="4" xfId="0" applyNumberFormat="1" applyFont="1" applyBorder="1" applyAlignment="1" applyProtection="1">
      <alignment horizontal="left" vertical="top" wrapText="1" readingOrder="1"/>
    </xf>
    <xf numFmtId="49" fontId="11" fillId="0" borderId="5" xfId="0" applyNumberFormat="1" applyFont="1" applyBorder="1" applyAlignment="1" applyProtection="1">
      <alignment horizontal="left" vertical="top" wrapText="1" readingOrder="1"/>
    </xf>
    <xf numFmtId="49" fontId="11" fillId="0" borderId="6" xfId="0" applyNumberFormat="1" applyFont="1" applyBorder="1" applyAlignment="1" applyProtection="1">
      <alignment horizontal="left" vertical="top" wrapText="1" readingOrder="1"/>
    </xf>
    <xf numFmtId="49" fontId="11" fillId="0" borderId="4" xfId="0" applyNumberFormat="1" applyFont="1" applyBorder="1" applyAlignment="1" applyProtection="1">
      <alignment horizontal="left" vertical="top" readingOrder="1"/>
    </xf>
    <xf numFmtId="49" fontId="11" fillId="0" borderId="5" xfId="0" applyNumberFormat="1" applyFont="1" applyBorder="1" applyAlignment="1" applyProtection="1">
      <alignment horizontal="left" vertical="top" readingOrder="1"/>
    </xf>
    <xf numFmtId="49" fontId="11" fillId="0" borderId="6" xfId="0" applyNumberFormat="1" applyFont="1" applyBorder="1" applyAlignment="1" applyProtection="1">
      <alignment horizontal="left" vertical="top" readingOrder="1"/>
    </xf>
    <xf numFmtId="0" fontId="0" fillId="0" borderId="3" xfId="0" applyNumberFormat="1" applyBorder="1" applyAlignment="1">
      <alignment horizontal="center"/>
    </xf>
    <xf numFmtId="167" fontId="2" fillId="0" borderId="1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Border="1" applyAlignment="1" applyProtection="1">
      <alignment horizontal="left" vertical="top" wrapText="1" readingOrder="1"/>
    </xf>
    <xf numFmtId="0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5" fillId="0" borderId="1" xfId="0" quotePrefix="1" applyNumberFormat="1" applyFont="1" applyFill="1" applyBorder="1" applyAlignment="1">
      <alignment horizontal="right" vertical="center" wrapText="1"/>
    </xf>
    <xf numFmtId="0" fontId="6" fillId="0" borderId="1" xfId="0" quotePrefix="1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165" fontId="6" fillId="0" borderId="1" xfId="0" quotePrefix="1" applyNumberFormat="1" applyFont="1" applyBorder="1" applyAlignment="1">
      <alignment horizontal="right" vertical="center" wrapText="1"/>
    </xf>
    <xf numFmtId="0" fontId="7" fillId="0" borderId="1" xfId="0" applyNumberFormat="1" applyFont="1" applyBorder="1" applyAlignment="1">
      <alignment horizontal="right" vertical="center" wrapText="1"/>
    </xf>
    <xf numFmtId="0" fontId="0" fillId="0" borderId="0" xfId="0" applyNumberFormat="1" applyAlignment="1">
      <alignment horizontal="right"/>
    </xf>
    <xf numFmtId="16" fontId="6" fillId="0" borderId="1" xfId="0" quotePrefix="1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topLeftCell="A16" workbookViewId="0">
      <selection activeCell="G25" sqref="G25"/>
    </sheetView>
  </sheetViews>
  <sheetFormatPr defaultRowHeight="15" x14ac:dyDescent="0.25"/>
  <cols>
    <col min="1" max="1" width="3.85546875" customWidth="1"/>
    <col min="2" max="2" width="58.140625" customWidth="1"/>
    <col min="3" max="3" width="14.28515625" customWidth="1"/>
    <col min="4" max="4" width="8" style="11" customWidth="1"/>
    <col min="5" max="5" width="14.5703125" customWidth="1"/>
    <col min="6" max="6" width="9.5703125" style="28" bestFit="1" customWidth="1"/>
  </cols>
  <sheetData>
    <row r="1" spans="1:6" ht="59.25" customHeight="1" x14ac:dyDescent="0.45">
      <c r="A1" s="39" t="s">
        <v>34</v>
      </c>
      <c r="B1" s="39"/>
      <c r="C1" s="39"/>
      <c r="D1" s="39"/>
      <c r="E1" s="39"/>
      <c r="F1" s="39"/>
    </row>
    <row r="2" spans="1:6" ht="26.25" x14ac:dyDescent="0.4">
      <c r="A2" s="40" t="s">
        <v>35</v>
      </c>
      <c r="B2" s="40"/>
      <c r="C2" s="40"/>
      <c r="D2" s="40"/>
      <c r="E2" s="40"/>
      <c r="F2" s="40"/>
    </row>
    <row r="3" spans="1:6" s="17" customFormat="1" ht="57" x14ac:dyDescent="0.25">
      <c r="A3" s="15" t="s">
        <v>0</v>
      </c>
      <c r="B3" s="15" t="s">
        <v>1</v>
      </c>
      <c r="C3" s="15" t="s">
        <v>3</v>
      </c>
      <c r="D3" s="16" t="s">
        <v>2</v>
      </c>
      <c r="E3" s="16" t="s">
        <v>23</v>
      </c>
      <c r="F3" s="26" t="s">
        <v>6</v>
      </c>
    </row>
    <row r="4" spans="1:6" s="17" customFormat="1" ht="15.75" customHeight="1" x14ac:dyDescent="0.25">
      <c r="A4" s="15"/>
      <c r="B4" s="23" t="s">
        <v>32</v>
      </c>
      <c r="C4" s="15"/>
      <c r="D4" s="16"/>
      <c r="E4" s="16"/>
      <c r="F4" s="26"/>
    </row>
    <row r="5" spans="1:6" ht="45" x14ac:dyDescent="0.25">
      <c r="A5" s="3">
        <v>1</v>
      </c>
      <c r="B5" s="9" t="s">
        <v>24</v>
      </c>
      <c r="C5" s="7" t="s">
        <v>14</v>
      </c>
      <c r="D5" s="6">
        <v>100.68</v>
      </c>
      <c r="E5" s="6"/>
      <c r="F5" s="38">
        <f>D5*E5</f>
        <v>0</v>
      </c>
    </row>
    <row r="6" spans="1:6" ht="60" x14ac:dyDescent="0.25">
      <c r="A6" s="6">
        <v>2</v>
      </c>
      <c r="B6" s="9" t="s">
        <v>25</v>
      </c>
      <c r="C6" s="7" t="s">
        <v>14</v>
      </c>
      <c r="D6" s="6">
        <v>152.6</v>
      </c>
      <c r="E6" s="1"/>
      <c r="F6" s="38">
        <f>D6*E6</f>
        <v>0</v>
      </c>
    </row>
    <row r="7" spans="1:6" ht="30" x14ac:dyDescent="0.25">
      <c r="A7" s="5">
        <v>4</v>
      </c>
      <c r="B7" s="9" t="s">
        <v>26</v>
      </c>
      <c r="C7" s="2" t="s">
        <v>4</v>
      </c>
      <c r="D7" s="10">
        <v>26</v>
      </c>
      <c r="E7" s="1"/>
      <c r="F7" s="38">
        <f t="shared" ref="F7:F12" si="0">D7*E7</f>
        <v>0</v>
      </c>
    </row>
    <row r="8" spans="1:6" ht="45" x14ac:dyDescent="0.25">
      <c r="A8" s="5">
        <v>5</v>
      </c>
      <c r="B8" s="9" t="s">
        <v>27</v>
      </c>
      <c r="C8" s="2" t="s">
        <v>4</v>
      </c>
      <c r="D8" s="10">
        <v>65</v>
      </c>
      <c r="E8" s="1"/>
      <c r="F8" s="38">
        <f>D8*E8</f>
        <v>0</v>
      </c>
    </row>
    <row r="9" spans="1:6" ht="30" x14ac:dyDescent="0.25">
      <c r="A9" s="5">
        <v>6</v>
      </c>
      <c r="B9" s="9" t="s">
        <v>9</v>
      </c>
      <c r="C9" s="2" t="s">
        <v>4</v>
      </c>
      <c r="D9" s="10">
        <v>850</v>
      </c>
      <c r="E9" s="1"/>
      <c r="F9" s="38">
        <f t="shared" si="0"/>
        <v>0</v>
      </c>
    </row>
    <row r="10" spans="1:6" ht="30" x14ac:dyDescent="0.25">
      <c r="A10" s="5">
        <v>7</v>
      </c>
      <c r="B10" s="9" t="s">
        <v>20</v>
      </c>
      <c r="C10" s="2" t="s">
        <v>4</v>
      </c>
      <c r="D10" s="10">
        <v>213</v>
      </c>
      <c r="E10" s="1"/>
      <c r="F10" s="38">
        <f t="shared" si="0"/>
        <v>0</v>
      </c>
    </row>
    <row r="11" spans="1:6" ht="30" x14ac:dyDescent="0.25">
      <c r="A11" s="5">
        <v>8</v>
      </c>
      <c r="B11" s="9" t="s">
        <v>21</v>
      </c>
      <c r="C11" s="2" t="s">
        <v>4</v>
      </c>
      <c r="D11" s="10">
        <v>235</v>
      </c>
      <c r="E11" s="1"/>
      <c r="F11" s="38">
        <f t="shared" ref="F11" si="1">D11*E11</f>
        <v>0</v>
      </c>
    </row>
    <row r="12" spans="1:6" ht="45" x14ac:dyDescent="0.25">
      <c r="A12" s="5">
        <v>9</v>
      </c>
      <c r="B12" s="12" t="s">
        <v>10</v>
      </c>
      <c r="C12" s="7" t="s">
        <v>7</v>
      </c>
      <c r="D12" s="10">
        <v>436.6</v>
      </c>
      <c r="E12" s="1"/>
      <c r="F12" s="38">
        <f t="shared" si="0"/>
        <v>0</v>
      </c>
    </row>
    <row r="13" spans="1:6" ht="30" x14ac:dyDescent="0.25">
      <c r="A13" s="5">
        <v>10</v>
      </c>
      <c r="B13" s="7" t="s">
        <v>11</v>
      </c>
      <c r="C13" s="7" t="s">
        <v>7</v>
      </c>
      <c r="D13" s="10">
        <v>637.62</v>
      </c>
      <c r="E13" s="1"/>
      <c r="F13" s="38">
        <f>D13*E13</f>
        <v>0</v>
      </c>
    </row>
    <row r="14" spans="1:6" ht="30" x14ac:dyDescent="0.25">
      <c r="A14" s="5">
        <v>11</v>
      </c>
      <c r="B14" s="8" t="s">
        <v>12</v>
      </c>
      <c r="C14" s="7" t="s">
        <v>7</v>
      </c>
      <c r="D14" s="10">
        <v>409.22</v>
      </c>
      <c r="E14" s="1"/>
      <c r="F14" s="38">
        <f>D14*E14</f>
        <v>0</v>
      </c>
    </row>
    <row r="15" spans="1:6" ht="30" x14ac:dyDescent="0.25">
      <c r="A15" s="5">
        <v>12</v>
      </c>
      <c r="B15" s="2" t="s">
        <v>28</v>
      </c>
      <c r="C15" s="2" t="s">
        <v>4</v>
      </c>
      <c r="D15" s="10">
        <v>2</v>
      </c>
      <c r="E15" s="1"/>
      <c r="F15" s="38">
        <f>D15*E15</f>
        <v>0</v>
      </c>
    </row>
    <row r="16" spans="1:6" ht="45" x14ac:dyDescent="0.25">
      <c r="A16" s="5">
        <v>13</v>
      </c>
      <c r="B16" s="2" t="s">
        <v>13</v>
      </c>
      <c r="C16" s="7" t="s">
        <v>7</v>
      </c>
      <c r="D16" s="10">
        <v>7</v>
      </c>
      <c r="E16" s="1"/>
      <c r="F16" s="38">
        <f>D16*E16</f>
        <v>0</v>
      </c>
    </row>
    <row r="17" spans="1:6" ht="30" x14ac:dyDescent="0.25">
      <c r="A17" s="5">
        <v>14</v>
      </c>
      <c r="B17" s="2" t="s">
        <v>15</v>
      </c>
      <c r="C17" s="7" t="s">
        <v>33</v>
      </c>
      <c r="D17" s="10">
        <v>1</v>
      </c>
      <c r="E17" s="1"/>
      <c r="F17" s="38">
        <f>D17*E17</f>
        <v>0</v>
      </c>
    </row>
    <row r="18" spans="1:6" x14ac:dyDescent="0.25">
      <c r="A18" s="5">
        <v>15</v>
      </c>
      <c r="B18" s="2" t="s">
        <v>19</v>
      </c>
      <c r="C18" s="2" t="s">
        <v>4</v>
      </c>
      <c r="D18" s="10">
        <v>2</v>
      </c>
      <c r="E18" s="1"/>
      <c r="F18" s="38">
        <f t="shared" ref="F18:F24" si="2">D18*E18</f>
        <v>0</v>
      </c>
    </row>
    <row r="19" spans="1:6" s="21" customFormat="1" ht="79.5" customHeight="1" x14ac:dyDescent="0.25">
      <c r="A19" s="18">
        <v>16</v>
      </c>
      <c r="B19" s="22" t="s">
        <v>17</v>
      </c>
      <c r="C19" s="18" t="s">
        <v>4</v>
      </c>
      <c r="D19" s="19">
        <v>36</v>
      </c>
      <c r="E19" s="20"/>
      <c r="F19" s="38">
        <f t="shared" si="2"/>
        <v>0</v>
      </c>
    </row>
    <row r="20" spans="1:6" s="21" customFormat="1" ht="20.25" customHeight="1" x14ac:dyDescent="0.25">
      <c r="A20" s="18">
        <v>17</v>
      </c>
      <c r="B20" s="18" t="s">
        <v>22</v>
      </c>
      <c r="C20" s="18" t="s">
        <v>4</v>
      </c>
      <c r="D20" s="19">
        <v>1</v>
      </c>
      <c r="E20" s="20"/>
      <c r="F20" s="38">
        <f t="shared" ref="F20" si="3">D20*E20</f>
        <v>0</v>
      </c>
    </row>
    <row r="21" spans="1:6" ht="79.5" customHeight="1" x14ac:dyDescent="0.25">
      <c r="A21" s="5">
        <v>18</v>
      </c>
      <c r="B21" s="2" t="s">
        <v>18</v>
      </c>
      <c r="C21" s="7" t="s">
        <v>7</v>
      </c>
      <c r="D21" s="10">
        <v>12.58</v>
      </c>
      <c r="E21" s="1"/>
      <c r="F21" s="38">
        <f t="shared" si="2"/>
        <v>0</v>
      </c>
    </row>
    <row r="22" spans="1:6" ht="15.75" customHeight="1" x14ac:dyDescent="0.25">
      <c r="A22" s="5"/>
      <c r="B22" s="23" t="s">
        <v>31</v>
      </c>
      <c r="C22" s="7"/>
      <c r="D22" s="10"/>
      <c r="E22" s="1"/>
      <c r="F22" s="38"/>
    </row>
    <row r="23" spans="1:6" ht="31.5" customHeight="1" x14ac:dyDescent="0.25">
      <c r="A23" s="5">
        <v>19</v>
      </c>
      <c r="B23" s="2" t="s">
        <v>30</v>
      </c>
      <c r="C23" s="7" t="s">
        <v>7</v>
      </c>
      <c r="D23" s="10">
        <v>637.62</v>
      </c>
      <c r="E23" s="1"/>
      <c r="F23" s="38">
        <f t="shared" si="2"/>
        <v>0</v>
      </c>
    </row>
    <row r="24" spans="1:6" ht="17.25" x14ac:dyDescent="0.25">
      <c r="A24" s="5">
        <v>20</v>
      </c>
      <c r="B24" s="2" t="s">
        <v>29</v>
      </c>
      <c r="C24" s="7" t="s">
        <v>7</v>
      </c>
      <c r="D24" s="10">
        <v>436.6</v>
      </c>
      <c r="E24" s="1"/>
      <c r="F24" s="38">
        <f t="shared" si="2"/>
        <v>0</v>
      </c>
    </row>
    <row r="25" spans="1:6" x14ac:dyDescent="0.25">
      <c r="E25" s="4" t="s">
        <v>5</v>
      </c>
      <c r="F25" s="24">
        <f>SUM(F5:F24)</f>
        <v>0</v>
      </c>
    </row>
    <row r="26" spans="1:6" x14ac:dyDescent="0.25">
      <c r="B26" s="13"/>
      <c r="E26" s="14" t="s">
        <v>8</v>
      </c>
      <c r="F26" s="25">
        <f>F25*1.08</f>
        <v>0</v>
      </c>
    </row>
    <row r="27" spans="1:6" x14ac:dyDescent="0.25">
      <c r="E27" s="14" t="s">
        <v>16</v>
      </c>
      <c r="F27" s="25">
        <f>F26-F25</f>
        <v>0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zoomScaleNormal="100" workbookViewId="0">
      <selection activeCell="H26" sqref="H26"/>
    </sheetView>
  </sheetViews>
  <sheetFormatPr defaultRowHeight="15" x14ac:dyDescent="0.25"/>
  <cols>
    <col min="1" max="1" width="4" customWidth="1"/>
    <col min="2" max="2" width="6.42578125" style="58" customWidth="1"/>
    <col min="3" max="3" width="50.42578125" customWidth="1"/>
    <col min="4" max="4" width="11.140625" customWidth="1"/>
    <col min="5" max="5" width="10.140625" customWidth="1"/>
    <col min="6" max="6" width="18.140625" customWidth="1"/>
    <col min="7" max="7" width="15.5703125" customWidth="1"/>
  </cols>
  <sheetData>
    <row r="1" spans="2:7" ht="59.25" customHeight="1" x14ac:dyDescent="0.45">
      <c r="B1" s="39" t="s">
        <v>34</v>
      </c>
      <c r="C1" s="39"/>
      <c r="D1" s="39"/>
      <c r="E1" s="39"/>
      <c r="F1" s="39"/>
      <c r="G1" s="39"/>
    </row>
    <row r="2" spans="2:7" x14ac:dyDescent="0.25">
      <c r="B2" s="47" t="s">
        <v>72</v>
      </c>
      <c r="C2" s="47"/>
      <c r="D2" s="47"/>
      <c r="E2" s="47"/>
      <c r="F2" s="47"/>
      <c r="G2" s="47"/>
    </row>
    <row r="3" spans="2:7" ht="57" x14ac:dyDescent="0.25">
      <c r="B3" s="29" t="s">
        <v>0</v>
      </c>
      <c r="C3" s="15" t="s">
        <v>1</v>
      </c>
      <c r="D3" s="15" t="s">
        <v>3</v>
      </c>
      <c r="E3" s="16" t="s">
        <v>2</v>
      </c>
      <c r="F3" s="16" t="s">
        <v>23</v>
      </c>
      <c r="G3" s="16" t="s">
        <v>6</v>
      </c>
    </row>
    <row r="4" spans="2:7" x14ac:dyDescent="0.25">
      <c r="B4" s="52">
        <v>1</v>
      </c>
      <c r="C4" s="41" t="s">
        <v>36</v>
      </c>
      <c r="D4" s="42"/>
      <c r="E4" s="42"/>
      <c r="F4" s="43"/>
      <c r="G4" s="32"/>
    </row>
    <row r="5" spans="2:7" x14ac:dyDescent="0.25">
      <c r="B5" s="53" t="s">
        <v>66</v>
      </c>
      <c r="C5" s="32" t="s">
        <v>37</v>
      </c>
      <c r="D5" s="32"/>
      <c r="E5" s="32"/>
      <c r="F5" s="32"/>
      <c r="G5" s="32"/>
    </row>
    <row r="6" spans="2:7" ht="27.75" customHeight="1" x14ac:dyDescent="0.25">
      <c r="B6" s="50" t="s">
        <v>74</v>
      </c>
      <c r="C6" s="31" t="s">
        <v>38</v>
      </c>
      <c r="D6" s="7" t="s">
        <v>7</v>
      </c>
      <c r="E6" s="6">
        <v>256</v>
      </c>
      <c r="F6" s="1"/>
      <c r="G6" s="37">
        <f>E6*F6</f>
        <v>0</v>
      </c>
    </row>
    <row r="7" spans="2:7" ht="30" x14ac:dyDescent="0.25">
      <c r="B7" s="51" t="s">
        <v>75</v>
      </c>
      <c r="C7" s="31" t="s">
        <v>39</v>
      </c>
      <c r="D7" s="7" t="s">
        <v>7</v>
      </c>
      <c r="E7" s="6">
        <v>256</v>
      </c>
      <c r="F7" s="1"/>
      <c r="G7" s="37">
        <f t="shared" ref="G7:G11" si="0">E7*F7</f>
        <v>0</v>
      </c>
    </row>
    <row r="8" spans="2:7" ht="30" x14ac:dyDescent="0.25">
      <c r="B8" s="51" t="s">
        <v>76</v>
      </c>
      <c r="C8" s="31" t="s">
        <v>40</v>
      </c>
      <c r="D8" s="2" t="s">
        <v>43</v>
      </c>
      <c r="E8" s="10">
        <v>93</v>
      </c>
      <c r="F8" s="1"/>
      <c r="G8" s="37">
        <f>E8*F8</f>
        <v>0</v>
      </c>
    </row>
    <row r="9" spans="2:7" x14ac:dyDescent="0.25">
      <c r="B9" s="54" t="s">
        <v>65</v>
      </c>
      <c r="C9" s="41" t="s">
        <v>41</v>
      </c>
      <c r="D9" s="42"/>
      <c r="E9" s="42"/>
      <c r="F9" s="43"/>
      <c r="G9" s="37"/>
    </row>
    <row r="10" spans="2:7" ht="38.25" x14ac:dyDescent="0.25">
      <c r="B10" s="51" t="s">
        <v>77</v>
      </c>
      <c r="C10" s="31" t="s">
        <v>44</v>
      </c>
      <c r="D10" s="7" t="s">
        <v>7</v>
      </c>
      <c r="E10" s="10">
        <v>95</v>
      </c>
      <c r="F10" s="1"/>
      <c r="G10" s="37">
        <f t="shared" si="0"/>
        <v>0</v>
      </c>
    </row>
    <row r="11" spans="2:7" ht="30" x14ac:dyDescent="0.25">
      <c r="B11" s="51" t="s">
        <v>78</v>
      </c>
      <c r="C11" s="31" t="s">
        <v>45</v>
      </c>
      <c r="D11" s="7" t="s">
        <v>7</v>
      </c>
      <c r="E11" s="10">
        <v>351</v>
      </c>
      <c r="F11" s="1"/>
      <c r="G11" s="37">
        <f t="shared" si="0"/>
        <v>0</v>
      </c>
    </row>
    <row r="12" spans="2:7" x14ac:dyDescent="0.25">
      <c r="B12" s="55">
        <v>2</v>
      </c>
      <c r="C12" s="41" t="s">
        <v>46</v>
      </c>
      <c r="D12" s="42"/>
      <c r="E12" s="42"/>
      <c r="F12" s="43"/>
      <c r="G12" s="37"/>
    </row>
    <row r="13" spans="2:7" x14ac:dyDescent="0.25">
      <c r="B13" s="59" t="s">
        <v>79</v>
      </c>
      <c r="C13" s="33" t="s">
        <v>46</v>
      </c>
      <c r="D13" s="34"/>
      <c r="E13" s="34"/>
      <c r="F13" s="35"/>
      <c r="G13" s="37"/>
    </row>
    <row r="14" spans="2:7" ht="38.25" x14ac:dyDescent="0.25">
      <c r="B14" s="51" t="s">
        <v>82</v>
      </c>
      <c r="C14" s="31" t="s">
        <v>47</v>
      </c>
      <c r="D14" s="7" t="s">
        <v>52</v>
      </c>
      <c r="E14" s="10">
        <v>47.5</v>
      </c>
      <c r="F14" s="1"/>
      <c r="G14" s="37">
        <f>E14*F14</f>
        <v>0</v>
      </c>
    </row>
    <row r="15" spans="2:7" ht="38.25" x14ac:dyDescent="0.25">
      <c r="B15" s="51" t="s">
        <v>81</v>
      </c>
      <c r="C15" s="31" t="s">
        <v>48</v>
      </c>
      <c r="D15" s="7" t="s">
        <v>52</v>
      </c>
      <c r="E15" s="48">
        <v>39.515999999999998</v>
      </c>
      <c r="F15" s="1"/>
      <c r="G15" s="37">
        <f>E15*F15</f>
        <v>0</v>
      </c>
    </row>
    <row r="16" spans="2:7" ht="30" x14ac:dyDescent="0.25">
      <c r="B16" s="51" t="s">
        <v>80</v>
      </c>
      <c r="C16" s="31" t="s">
        <v>49</v>
      </c>
      <c r="D16" s="2" t="s">
        <v>52</v>
      </c>
      <c r="E16" s="36">
        <v>76.775999999999996</v>
      </c>
      <c r="F16" s="1"/>
      <c r="G16" s="37">
        <f>E16*F16</f>
        <v>0</v>
      </c>
    </row>
    <row r="17" spans="2:7" ht="30" x14ac:dyDescent="0.25">
      <c r="B17" s="51" t="s">
        <v>83</v>
      </c>
      <c r="C17" s="31" t="s">
        <v>50</v>
      </c>
      <c r="D17" s="7" t="s">
        <v>51</v>
      </c>
      <c r="E17" s="36">
        <v>2.56</v>
      </c>
      <c r="F17" s="1"/>
      <c r="G17" s="37">
        <f>E17*F17</f>
        <v>0</v>
      </c>
    </row>
    <row r="18" spans="2:7" x14ac:dyDescent="0.25">
      <c r="B18" s="55">
        <v>3</v>
      </c>
      <c r="C18" s="44" t="s">
        <v>54</v>
      </c>
      <c r="D18" s="45"/>
      <c r="E18" s="45"/>
      <c r="F18" s="46"/>
      <c r="G18" s="37"/>
    </row>
    <row r="19" spans="2:7" x14ac:dyDescent="0.25">
      <c r="B19" s="56" t="s">
        <v>62</v>
      </c>
      <c r="C19" s="41" t="s">
        <v>55</v>
      </c>
      <c r="D19" s="42"/>
      <c r="E19" s="42"/>
      <c r="F19" s="43"/>
      <c r="G19" s="37"/>
    </row>
    <row r="20" spans="2:7" ht="30" x14ac:dyDescent="0.25">
      <c r="B20" s="57" t="s">
        <v>84</v>
      </c>
      <c r="C20" s="31" t="s">
        <v>56</v>
      </c>
      <c r="D20" s="18" t="s">
        <v>42</v>
      </c>
      <c r="E20" s="19">
        <v>180</v>
      </c>
      <c r="F20" s="20"/>
      <c r="G20" s="37">
        <f t="shared" ref="G20:G29" si="1">E20*F20</f>
        <v>0</v>
      </c>
    </row>
    <row r="21" spans="2:7" ht="38.25" x14ac:dyDescent="0.25">
      <c r="B21" s="57" t="s">
        <v>85</v>
      </c>
      <c r="C21" s="31" t="s">
        <v>57</v>
      </c>
      <c r="D21" s="18" t="s">
        <v>42</v>
      </c>
      <c r="E21" s="19">
        <v>180</v>
      </c>
      <c r="F21" s="20"/>
      <c r="G21" s="37">
        <f t="shared" si="1"/>
        <v>0</v>
      </c>
    </row>
    <row r="22" spans="2:7" x14ac:dyDescent="0.25">
      <c r="B22" s="54" t="s">
        <v>63</v>
      </c>
      <c r="C22" s="41" t="s">
        <v>58</v>
      </c>
      <c r="D22" s="42"/>
      <c r="E22" s="42"/>
      <c r="F22" s="43"/>
      <c r="G22" s="37"/>
    </row>
    <row r="23" spans="2:7" ht="30" x14ac:dyDescent="0.25">
      <c r="B23" s="51" t="s">
        <v>86</v>
      </c>
      <c r="C23" s="31" t="s">
        <v>59</v>
      </c>
      <c r="D23" s="7" t="s">
        <v>53</v>
      </c>
      <c r="E23" s="10">
        <v>608</v>
      </c>
      <c r="F23" s="1"/>
      <c r="G23" s="37">
        <f t="shared" si="1"/>
        <v>0</v>
      </c>
    </row>
    <row r="24" spans="2:7" x14ac:dyDescent="0.25">
      <c r="B24" s="54" t="s">
        <v>64</v>
      </c>
      <c r="C24" s="41" t="s">
        <v>60</v>
      </c>
      <c r="D24" s="42"/>
      <c r="E24" s="42"/>
      <c r="F24" s="43"/>
      <c r="G24" s="32"/>
    </row>
    <row r="25" spans="2:7" ht="30" x14ac:dyDescent="0.25">
      <c r="B25" s="51" t="s">
        <v>87</v>
      </c>
      <c r="C25" s="31" t="s">
        <v>61</v>
      </c>
      <c r="D25" s="7" t="s">
        <v>7</v>
      </c>
      <c r="E25" s="10">
        <v>93</v>
      </c>
      <c r="F25" s="1"/>
      <c r="G25" s="37">
        <f t="shared" si="1"/>
        <v>0</v>
      </c>
    </row>
    <row r="26" spans="2:7" ht="30" x14ac:dyDescent="0.25">
      <c r="B26" s="51" t="s">
        <v>88</v>
      </c>
      <c r="C26" s="31" t="s">
        <v>67</v>
      </c>
      <c r="D26" s="7" t="s">
        <v>7</v>
      </c>
      <c r="E26" s="10">
        <v>93</v>
      </c>
      <c r="F26" s="1"/>
      <c r="G26" s="37">
        <f t="shared" si="1"/>
        <v>0</v>
      </c>
    </row>
    <row r="27" spans="2:7" ht="30" x14ac:dyDescent="0.25">
      <c r="B27" s="51" t="s">
        <v>89</v>
      </c>
      <c r="C27" s="49" t="s">
        <v>73</v>
      </c>
      <c r="D27" s="7" t="s">
        <v>7</v>
      </c>
      <c r="E27" s="10">
        <v>93</v>
      </c>
      <c r="F27" s="1"/>
      <c r="G27" s="37">
        <f t="shared" si="1"/>
        <v>0</v>
      </c>
    </row>
    <row r="28" spans="2:7" x14ac:dyDescent="0.25">
      <c r="B28" s="54" t="s">
        <v>68</v>
      </c>
      <c r="C28" s="41" t="s">
        <v>69</v>
      </c>
      <c r="D28" s="42"/>
      <c r="E28" s="42"/>
      <c r="F28" s="43"/>
      <c r="G28" s="27"/>
    </row>
    <row r="29" spans="2:7" ht="30" x14ac:dyDescent="0.25">
      <c r="B29" s="51" t="s">
        <v>90</v>
      </c>
      <c r="C29" s="31" t="s">
        <v>70</v>
      </c>
      <c r="D29" s="7" t="s">
        <v>4</v>
      </c>
      <c r="E29" s="10">
        <v>60</v>
      </c>
      <c r="F29" s="1"/>
      <c r="G29" s="37">
        <f t="shared" si="1"/>
        <v>0</v>
      </c>
    </row>
    <row r="30" spans="2:7" x14ac:dyDescent="0.25">
      <c r="E30" s="11"/>
      <c r="F30" s="4" t="s">
        <v>5</v>
      </c>
      <c r="G30" s="30">
        <f>SUM(G5:G29)</f>
        <v>0</v>
      </c>
    </row>
    <row r="31" spans="2:7" x14ac:dyDescent="0.25">
      <c r="C31" s="13"/>
      <c r="E31" s="11"/>
      <c r="F31" s="14" t="s">
        <v>8</v>
      </c>
      <c r="G31" s="25">
        <f>G30*1.23</f>
        <v>0</v>
      </c>
    </row>
    <row r="32" spans="2:7" x14ac:dyDescent="0.25">
      <c r="E32" s="11"/>
      <c r="F32" s="14" t="s">
        <v>71</v>
      </c>
      <c r="G32" s="25">
        <f>G31-G30</f>
        <v>0</v>
      </c>
    </row>
  </sheetData>
  <mergeCells count="10">
    <mergeCell ref="B1:G1"/>
    <mergeCell ref="B2:G2"/>
    <mergeCell ref="C22:F22"/>
    <mergeCell ref="C24:F24"/>
    <mergeCell ref="C28:F28"/>
    <mergeCell ref="C4:F4"/>
    <mergeCell ref="C9:F9"/>
    <mergeCell ref="C12:F12"/>
    <mergeCell ref="C18:F18"/>
    <mergeCell ref="C19:F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Zieleń</vt:lpstr>
      <vt:lpstr>Branża drogowa</vt:lpstr>
    </vt:vector>
  </TitlesOfParts>
  <Company>Cumulus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Jacek</dc:creator>
  <cp:lastModifiedBy>Kamil Malec</cp:lastModifiedBy>
  <cp:lastPrinted>2019-06-14T12:51:43Z</cp:lastPrinted>
  <dcterms:created xsi:type="dcterms:W3CDTF">2016-07-28T10:52:35Z</dcterms:created>
  <dcterms:modified xsi:type="dcterms:W3CDTF">2019-06-28T09:38:58Z</dcterms:modified>
</cp:coreProperties>
</file>