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<sst xmlns="http://schemas.openxmlformats.org/spreadsheetml/2006/main" count="84" uniqueCount="61">
  <si>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Lp</t>
  </si>
  <si>
    <t>Kod</t>
  </si>
  <si>
    <t>Opis</t>
  </si>
  <si>
    <t>Jm</t>
  </si>
  <si>
    <t>Ilość robót</t>
  </si>
  <si>
    <t>Cj roboty [PLN]</t>
  </si>
  <si>
    <t>Wartość [PLN]</t>
  </si>
  <si>
    <t>KNNR 5 0901-0100</t>
  </si>
  <si>
    <t>Montaż fundamentu betonowego prefabrykowanego z kompletem nakrętek</t>
  </si>
  <si>
    <t>szt.</t>
  </si>
  <si>
    <t>KNNR 5 1003-0400</t>
  </si>
  <si>
    <t>Wciąganie przewodu YDY 2x2,5mm2 oraz  przewodu XzTKMXpw 1x2x0,5mm2  do sygnalizowania otwarcia wnęki jak również przewodu sygnałowego do podłączenia interfejsu DALI  w rurkę osłonową  z PVC  i wprowadzenie w słup i wysięgnik</t>
  </si>
  <si>
    <t>kpl.</t>
  </si>
  <si>
    <t>KNNR 5 1001-0100</t>
  </si>
  <si>
    <t>Stalowy ocynkowany o przekroju ośmiokątnym; wysokość słupa H1=6,5m; wysokość wysięgnika H2=1,5m; razem wysokość zawieszenia oprawy 8m; wysięgnik łukowy 1 ram. dł. 1,5m  kąt. nach. 15 st.</t>
  </si>
  <si>
    <t>KNNR 5 1004-0200</t>
  </si>
  <si>
    <t>Montaż oprawy ze źródłami światła w technologii LED wyposażonej w zasilacz programowany pozwalający na pomiar czasu pracy oprawy oraz zużycia energii, wyposażony w interfejs 1-10V oraz interfejs DALI przystosowanej do współpracy ze sterownikiem umożliwiającym obustronną komunikację systemu sterowania z oprawą w standardzie DALI oraz redukcję mocy i strumienia świetlnego (OLC). Źródła światła o temperaturze barwowej 4000&lt;=Tb&lt;=4500  (zastosowano oprawy 25,7W, po redukcji 70% 18,4 W)</t>
  </si>
  <si>
    <t>KNNR 5 0701-0200</t>
  </si>
  <si>
    <t>Wykonanie wykopu dla kabla  i rur osłonowych dla oświetlenia 0,4 x 0,9m - ręcznie</t>
  </si>
  <si>
    <t>m3</t>
  </si>
  <si>
    <t>Wykonanie wykopu dla rur osłonowych rezerwowych  0,4 x 0,9 m - ręcznie</t>
  </si>
  <si>
    <t>KNNR 5 0705-0100</t>
  </si>
  <si>
    <t>Ułożenie w wykopie rury osłonowej HDPE 110  (9kN/m2)</t>
  </si>
  <si>
    <t>m</t>
  </si>
  <si>
    <t>Ułożenie w wykopie rury osłonowej  HDPE 110 (10kN/m2)</t>
  </si>
  <si>
    <t>KNNR 5 0707-0200</t>
  </si>
  <si>
    <t>Układanie w wykopie kabla YAKY4x25mm2,z przykryciem folią perforowaną lub siatką</t>
  </si>
  <si>
    <t>KNNR 5 0713-0200</t>
  </si>
  <si>
    <t>Układanie w kanałach i rurach kabla YAKY 4x25mm2</t>
  </si>
  <si>
    <t>Układanie w wykopie kabla YAKY4x35mm2,z przykryciem folią perforowaną lub siatką</t>
  </si>
  <si>
    <t>KNNR 5 0726-0900</t>
  </si>
  <si>
    <t>Obróbka na sucho końca kabla 4 żyłowego</t>
  </si>
  <si>
    <t>Montaż izolowanego złącza kablowego – 4A</t>
  </si>
  <si>
    <t>KNNR 5 0706-0100</t>
  </si>
  <si>
    <t>Nasypanie 2x10 cm warstwy piasku do wykopu</t>
  </si>
  <si>
    <t>KNNR 5 0702-0300</t>
  </si>
  <si>
    <t>Zasypanie wykopu - ręcznie, warstwami z ubiciem i rozplan. nadmiaru 0,4 x 0,8 m</t>
  </si>
  <si>
    <t>KNNR 5 1415-0200</t>
  </si>
  <si>
    <t>Zabezpieczenie  fundamentu betonowego - malowanie 2x roztworem asfaltowym</t>
  </si>
  <si>
    <t>m2</t>
  </si>
  <si>
    <t>KNNR 5 1304-0500</t>
  </si>
  <si>
    <t>Pomiar skuteczności ochrony przeciwporażeniowej (2 krotny) - pomiar pierwszy</t>
  </si>
  <si>
    <t>KNNR 5 1304-0600</t>
  </si>
  <si>
    <t>Pomiar skuteczności ochrony przeciwporażeniowej (2 krotny) - za każdy następny pomiar</t>
  </si>
  <si>
    <t>KNNR 5 0403-0300</t>
  </si>
  <si>
    <t>Montaż szafki oświetleniowej z wyposażeniem wg schematu</t>
  </si>
  <si>
    <t>KNNR 5 0606-0400</t>
  </si>
  <si>
    <t>Montaż uziomu z bednarki ocynkowanej 25x4 (Uziom T1 30 Om) (pierwsze 3 m długości)</t>
  </si>
  <si>
    <t>KNNR 5 0606-0600</t>
  </si>
  <si>
    <t>Montaż uziomu z bednarki ocynkowanej 25x4 (Uziom T1 30 Om) (za każde następne 1,5 m długości)
Krotność=10</t>
  </si>
  <si>
    <t>KNNR 9 1005-0300</t>
  </si>
  <si>
    <t>Demontaż oprawy</t>
  </si>
  <si>
    <t>KNNR 9 1002-0600</t>
  </si>
  <si>
    <t>Demontaż wysięgnika</t>
  </si>
  <si>
    <t>KNNR 9 0902-0500</t>
  </si>
  <si>
    <t>Demontaż zabezpieczenia</t>
  </si>
  <si>
    <t>Wartość końcowa:</t>
  </si>
  <si>
    <t xml:space="preserve">Przebudowa ulicy Lednickiej w Poznaniu </t>
  </si>
  <si>
    <t>Przedmiar robót - oferta_oświetlenie uliczne</t>
  </si>
  <si>
    <t>Wartość kosztorysowa:</t>
  </si>
  <si>
    <t>Podatek VAT (23% WK):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</si>
</sst>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6" fillId="0" borderId="0">
      <alignment horizontal="left" vertical="top"/>
      <protection/>
    </xf>
    <xf numFmtId="0" fontId="36" fillId="0" borderId="0">
      <alignment horizontal="right" vertical="top"/>
      <protection/>
    </xf>
    <xf numFmtId="0" fontId="37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38" fillId="0" borderId="0">
      <alignment horizontal="right" vertical="top"/>
      <protection/>
    </xf>
    <xf numFmtId="0" fontId="35" fillId="0" borderId="0">
      <alignment horizontal="right" vertical="top"/>
      <protection/>
    </xf>
    <xf numFmtId="0" fontId="37" fillId="0" borderId="0">
      <alignment horizontal="left" vertical="top"/>
      <protection/>
    </xf>
    <xf numFmtId="0" fontId="37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6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6" fillId="0" borderId="0">
      <alignment horizontal="right" vertical="top"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64" applyBorder="1" applyAlignment="1" quotePrefix="1">
      <alignment horizontal="center" vertical="center" wrapText="1"/>
      <protection/>
    </xf>
    <xf numFmtId="0" fontId="36" fillId="0" borderId="11" xfId="68" applyBorder="1" applyAlignment="1" quotePrefix="1">
      <alignment horizontal="left" vertical="top" wrapText="1"/>
      <protection/>
    </xf>
    <xf numFmtId="0" fontId="36" fillId="0" borderId="12" xfId="67" applyBorder="1" applyAlignment="1" quotePrefix="1">
      <alignment horizontal="center" vertical="top" wrapText="1"/>
      <protection/>
    </xf>
    <xf numFmtId="0" fontId="36" fillId="0" borderId="13" xfId="68" applyBorder="1" applyAlignment="1" quotePrefix="1">
      <alignment horizontal="left" vertical="top" wrapText="1"/>
      <protection/>
    </xf>
    <xf numFmtId="0" fontId="36" fillId="0" borderId="13" xfId="67" applyBorder="1" applyAlignment="1" quotePrefix="1">
      <alignment horizontal="center" vertical="top" wrapText="1"/>
      <protection/>
    </xf>
    <xf numFmtId="0" fontId="36" fillId="0" borderId="14" xfId="68" applyBorder="1" applyAlignment="1" quotePrefix="1">
      <alignment horizontal="left" vertical="top" wrapText="1"/>
      <protection/>
    </xf>
    <xf numFmtId="0" fontId="36" fillId="0" borderId="14" xfId="67" applyBorder="1" applyAlignment="1" quotePrefix="1">
      <alignment horizontal="center" vertical="top" wrapText="1"/>
      <protection/>
    </xf>
    <xf numFmtId="0" fontId="36" fillId="0" borderId="15" xfId="68" applyBorder="1" applyAlignment="1" quotePrefix="1">
      <alignment horizontal="left" vertical="top" wrapText="1"/>
      <protection/>
    </xf>
    <xf numFmtId="0" fontId="36" fillId="0" borderId="15" xfId="67" applyBorder="1" applyAlignment="1" quotePrefix="1">
      <alignment horizontal="center" vertical="top" wrapText="1"/>
      <protection/>
    </xf>
    <xf numFmtId="0" fontId="35" fillId="0" borderId="0" xfId="53" applyAlignment="1" quotePrefix="1">
      <alignment horizontal="left" vertical="top" wrapText="1"/>
      <protection/>
    </xf>
    <xf numFmtId="0" fontId="36" fillId="0" borderId="0" xfId="60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6" fillId="0" borderId="10" xfId="65" applyNumberFormat="1" applyBorder="1" applyAlignment="1" quotePrefix="1">
      <alignment horizontal="center" vertical="center" wrapText="1"/>
      <protection/>
    </xf>
    <xf numFmtId="0" fontId="36" fillId="0" borderId="16" xfId="65" applyNumberFormat="1" applyBorder="1" applyAlignment="1" quotePrefix="1">
      <alignment horizontal="center" vertical="center" wrapText="1"/>
      <protection/>
    </xf>
    <xf numFmtId="4" fontId="0" fillId="0" borderId="0" xfId="0" applyNumberFormat="1" applyAlignment="1">
      <alignment wrapText="1"/>
    </xf>
    <xf numFmtId="4" fontId="37" fillId="0" borderId="17" xfId="64" applyNumberFormat="1" applyBorder="1" applyAlignment="1" quotePrefix="1">
      <alignment horizontal="center" vertical="center" wrapText="1"/>
      <protection/>
    </xf>
    <xf numFmtId="4" fontId="37" fillId="0" borderId="10" xfId="64" applyNumberFormat="1" applyBorder="1" applyAlignment="1" quotePrefix="1">
      <alignment horizontal="center" vertical="center" wrapText="1"/>
      <protection/>
    </xf>
    <xf numFmtId="4" fontId="36" fillId="0" borderId="18" xfId="66" applyNumberFormat="1" applyBorder="1" applyAlignment="1" quotePrefix="1">
      <alignment horizontal="right" vertical="top" wrapText="1"/>
      <protection/>
    </xf>
    <xf numFmtId="4" fontId="36" fillId="0" borderId="12" xfId="66" applyNumberFormat="1" applyBorder="1" applyAlignment="1" quotePrefix="1">
      <alignment horizontal="right" vertical="top" wrapText="1"/>
      <protection/>
    </xf>
    <xf numFmtId="4" fontId="36" fillId="0" borderId="17" xfId="66" applyNumberFormat="1" applyBorder="1" applyAlignment="1" quotePrefix="1">
      <alignment horizontal="right" vertical="top" wrapText="1"/>
      <protection/>
    </xf>
    <xf numFmtId="4" fontId="36" fillId="0" borderId="14" xfId="66" applyNumberFormat="1" applyBorder="1" applyAlignment="1" quotePrefix="1">
      <alignment horizontal="right" vertical="top" wrapText="1"/>
      <protection/>
    </xf>
    <xf numFmtId="4" fontId="36" fillId="0" borderId="19" xfId="66" applyNumberFormat="1" applyBorder="1" applyAlignment="1" quotePrefix="1">
      <alignment horizontal="right" vertical="top" wrapText="1"/>
      <protection/>
    </xf>
    <xf numFmtId="4" fontId="36" fillId="0" borderId="15" xfId="66" applyNumberFormat="1" applyBorder="1" applyAlignment="1" quotePrefix="1">
      <alignment horizontal="right" vertical="top" wrapText="1"/>
      <protection/>
    </xf>
    <xf numFmtId="0" fontId="36" fillId="0" borderId="13" xfId="56" applyBorder="1" applyAlignment="1" quotePrefix="1">
      <alignment horizontal="left" vertical="top" wrapText="1"/>
      <protection/>
    </xf>
    <xf numFmtId="0" fontId="36" fillId="0" borderId="13" xfId="55" applyBorder="1" applyAlignment="1" quotePrefix="1">
      <alignment horizontal="center" vertical="top" wrapText="1"/>
      <protection/>
    </xf>
    <xf numFmtId="4" fontId="36" fillId="0" borderId="20" xfId="69" applyNumberFormat="1" applyBorder="1" applyAlignment="1" quotePrefix="1">
      <alignment horizontal="right" vertical="top" wrapText="1"/>
      <protection/>
    </xf>
    <xf numFmtId="4" fontId="36" fillId="0" borderId="19" xfId="69" applyNumberFormat="1" applyBorder="1" applyAlignment="1" quotePrefix="1">
      <alignment horizontal="right" vertical="top" wrapText="1"/>
      <protection/>
    </xf>
    <xf numFmtId="4" fontId="36" fillId="0" borderId="21" xfId="66" applyNumberFormat="1" applyBorder="1" applyAlignment="1" quotePrefix="1">
      <alignment horizontal="right" vertical="top" wrapText="1"/>
      <protection/>
    </xf>
    <xf numFmtId="4" fontId="36" fillId="0" borderId="21" xfId="69" applyNumberFormat="1" applyBorder="1" applyAlignment="1" quotePrefix="1">
      <alignment horizontal="right" vertical="top" wrapText="1"/>
      <protection/>
    </xf>
    <xf numFmtId="4" fontId="36" fillId="0" borderId="22" xfId="66" applyNumberFormat="1" applyBorder="1" applyAlignment="1" quotePrefix="1">
      <alignment horizontal="right" vertical="top" wrapText="1"/>
      <protection/>
    </xf>
    <xf numFmtId="0" fontId="36" fillId="0" borderId="13" xfId="65" applyNumberFormat="1" applyBorder="1" applyAlignment="1" quotePrefix="1">
      <alignment horizontal="center" vertical="center" wrapText="1"/>
      <protection/>
    </xf>
    <xf numFmtId="0" fontId="35" fillId="0" borderId="0" xfId="53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38" fillId="0" borderId="0" xfId="61" applyAlignment="1" quotePrefix="1">
      <alignment horizontal="right" vertical="top" wrapText="1"/>
      <protection/>
    </xf>
    <xf numFmtId="0" fontId="36" fillId="0" borderId="21" xfId="69" applyNumberFormat="1" applyBorder="1" applyAlignment="1" quotePrefix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36" fillId="0" borderId="20" xfId="56" applyBorder="1" applyAlignment="1" quotePrefix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36" fillId="0" borderId="0" xfId="57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37" fillId="0" borderId="0" xfId="63" applyAlignment="1" quotePrefix="1">
      <alignment horizontal="left" vertical="top" wrapText="1"/>
      <protection/>
    </xf>
    <xf numFmtId="0" fontId="36" fillId="0" borderId="24" xfId="69" applyNumberFormat="1" applyBorder="1" applyAlignment="1" quotePrefix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36" fillId="0" borderId="24" xfId="66" applyNumberFormat="1" applyBorder="1" applyAlignment="1" quotePrefix="1">
      <alignment horizontal="right" vertical="top" wrapText="1"/>
      <protection/>
    </xf>
    <xf numFmtId="0" fontId="36" fillId="0" borderId="17" xfId="68" applyBorder="1" applyAlignment="1" quotePrefix="1">
      <alignment horizontal="left" vertical="top" wrapText="1"/>
      <protection/>
    </xf>
    <xf numFmtId="0" fontId="44" fillId="0" borderId="0" xfId="53" applyFont="1" applyAlignment="1" quotePrefix="1">
      <alignment horizontal="left" vertical="top" wrapText="1"/>
      <protection/>
    </xf>
    <xf numFmtId="0" fontId="39" fillId="0" borderId="0" xfId="0" applyFont="1" applyAlignment="1">
      <alignment wrapText="1"/>
    </xf>
    <xf numFmtId="0" fontId="36" fillId="0" borderId="17" xfId="66" applyNumberFormat="1" applyBorder="1" applyAlignment="1" quotePrefix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36" fillId="0" borderId="28" xfId="65" applyNumberFormat="1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36" fillId="0" borderId="16" xfId="65" applyNumberFormat="1" applyBorder="1" applyAlignment="1" quotePrefix="1">
      <alignment horizontal="center" vertical="center" wrapText="1"/>
      <protection/>
    </xf>
    <xf numFmtId="0" fontId="0" fillId="0" borderId="30" xfId="0" applyBorder="1" applyAlignment="1">
      <alignment wrapText="1"/>
    </xf>
    <xf numFmtId="0" fontId="36" fillId="0" borderId="18" xfId="66" applyNumberFormat="1" applyBorder="1" applyAlignment="1" quotePrefix="1">
      <alignment horizontal="right" vertical="top" wrapText="1"/>
      <protection/>
    </xf>
    <xf numFmtId="0" fontId="0" fillId="0" borderId="31" xfId="0" applyBorder="1" applyAlignment="1">
      <alignment wrapText="1"/>
    </xf>
    <xf numFmtId="0" fontId="36" fillId="0" borderId="18" xfId="68" applyBorder="1" applyAlignment="1" quotePrefix="1">
      <alignment horizontal="left" vertical="top"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37" fillId="0" borderId="24" xfId="64" applyBorder="1" applyAlignment="1" quotePrefix="1">
      <alignment horizontal="center" vertical="center" wrapText="1"/>
      <protection/>
    </xf>
    <xf numFmtId="0" fontId="37" fillId="0" borderId="17" xfId="64" applyBorder="1" applyAlignment="1" quotePrefix="1">
      <alignment horizontal="center" vertical="center" wrapText="1"/>
      <protection/>
    </xf>
    <xf numFmtId="0" fontId="44" fillId="0" borderId="0" xfId="63" applyFont="1" applyAlignment="1" quotePrefix="1">
      <alignment horizontal="left" vertical="top" wrapText="1"/>
      <protection/>
    </xf>
    <xf numFmtId="0" fontId="45" fillId="0" borderId="0" xfId="0" applyFont="1" applyAlignment="1">
      <alignment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S9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zoomScale="120" zoomScaleNormal="120" zoomScalePageLayoutView="0" workbookViewId="0" topLeftCell="A1">
      <selection activeCell="P6" sqref="P6"/>
    </sheetView>
  </sheetViews>
  <sheetFormatPr defaultColWidth="9.140625" defaultRowHeight="15"/>
  <cols>
    <col min="1" max="1" width="4.421875" style="13" customWidth="1"/>
    <col min="2" max="2" width="3.421875" style="1" customWidth="1"/>
    <col min="3" max="3" width="1.421875" style="1" customWidth="1"/>
    <col min="4" max="4" width="10.8515625" style="1" customWidth="1"/>
    <col min="5" max="5" width="11.57421875" style="1" customWidth="1"/>
    <col min="6" max="6" width="27.140625" style="1" customWidth="1"/>
    <col min="7" max="7" width="3.28125" style="1" customWidth="1"/>
    <col min="8" max="8" width="5.7109375" style="1" customWidth="1"/>
    <col min="9" max="9" width="9.00390625" style="16" customWidth="1"/>
    <col min="10" max="10" width="8.28125" style="16" customWidth="1"/>
    <col min="11" max="11" width="10.28125" style="16" customWidth="1"/>
    <col min="12" max="12" width="5.421875" style="1" customWidth="1"/>
    <col min="13" max="16384" width="9.140625" style="1" customWidth="1"/>
  </cols>
  <sheetData>
    <row r="1" spans="9:11" s="13" customFormat="1" ht="15">
      <c r="I1" s="16"/>
      <c r="J1" s="16"/>
      <c r="K1" s="16"/>
    </row>
    <row r="2" spans="2:12" ht="14.25" customHeight="1">
      <c r="B2" s="48" t="s">
        <v>57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4.25" customHeight="1">
      <c r="B3" s="66" t="s">
        <v>58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2:11" ht="21" customHeight="1">
      <c r="B4" s="64" t="s">
        <v>0</v>
      </c>
      <c r="C4" s="54"/>
      <c r="D4" s="2" t="s">
        <v>1</v>
      </c>
      <c r="E4" s="65" t="s">
        <v>2</v>
      </c>
      <c r="F4" s="53"/>
      <c r="G4" s="54"/>
      <c r="H4" s="2" t="s">
        <v>3</v>
      </c>
      <c r="I4" s="17" t="s">
        <v>4</v>
      </c>
      <c r="J4" s="18" t="s">
        <v>5</v>
      </c>
      <c r="K4" s="18" t="s">
        <v>6</v>
      </c>
    </row>
    <row r="5" spans="2:11" ht="11.25" customHeight="1">
      <c r="B5" s="55">
        <v>1</v>
      </c>
      <c r="C5" s="56"/>
      <c r="D5" s="14">
        <v>2</v>
      </c>
      <c r="E5" s="57">
        <v>3</v>
      </c>
      <c r="F5" s="58"/>
      <c r="G5" s="56"/>
      <c r="H5" s="14">
        <v>4</v>
      </c>
      <c r="I5" s="15">
        <v>5</v>
      </c>
      <c r="J5" s="14">
        <v>6</v>
      </c>
      <c r="K5" s="32">
        <v>7</v>
      </c>
    </row>
    <row r="6" spans="2:11" ht="24" customHeight="1">
      <c r="B6" s="59">
        <v>1</v>
      </c>
      <c r="C6" s="60"/>
      <c r="D6" s="3" t="s">
        <v>7</v>
      </c>
      <c r="E6" s="61" t="s">
        <v>8</v>
      </c>
      <c r="F6" s="62"/>
      <c r="G6" s="63"/>
      <c r="H6" s="4" t="s">
        <v>9</v>
      </c>
      <c r="I6" s="19">
        <v>9</v>
      </c>
      <c r="J6" s="31">
        <v>0</v>
      </c>
      <c r="K6" s="23">
        <f aca="true" t="shared" si="0" ref="K6:K29">ROUND(I6*J6,2)</f>
        <v>0</v>
      </c>
    </row>
    <row r="7" spans="2:11" ht="58.5" customHeight="1">
      <c r="B7" s="46">
        <v>2</v>
      </c>
      <c r="C7" s="54"/>
      <c r="D7" s="5" t="s">
        <v>10</v>
      </c>
      <c r="E7" s="47" t="s">
        <v>11</v>
      </c>
      <c r="F7" s="53"/>
      <c r="G7" s="54"/>
      <c r="H7" s="6" t="s">
        <v>12</v>
      </c>
      <c r="I7" s="21">
        <v>9</v>
      </c>
      <c r="J7" s="29">
        <v>0</v>
      </c>
      <c r="K7" s="23">
        <f t="shared" si="0"/>
        <v>0</v>
      </c>
    </row>
    <row r="8" spans="2:11" ht="47.25" customHeight="1">
      <c r="B8" s="46">
        <v>3</v>
      </c>
      <c r="C8" s="52"/>
      <c r="D8" s="7" t="s">
        <v>13</v>
      </c>
      <c r="E8" s="47" t="s">
        <v>14</v>
      </c>
      <c r="F8" s="53"/>
      <c r="G8" s="52"/>
      <c r="H8" s="8" t="s">
        <v>9</v>
      </c>
      <c r="I8" s="21">
        <v>9</v>
      </c>
      <c r="J8" s="21">
        <v>0</v>
      </c>
      <c r="K8" s="23">
        <f t="shared" si="0"/>
        <v>0</v>
      </c>
    </row>
    <row r="9" spans="2:11" ht="113.25" customHeight="1">
      <c r="B9" s="50">
        <v>4</v>
      </c>
      <c r="C9" s="52"/>
      <c r="D9" s="9" t="s">
        <v>15</v>
      </c>
      <c r="E9" s="47" t="s">
        <v>16</v>
      </c>
      <c r="F9" s="53"/>
      <c r="G9" s="52"/>
      <c r="H9" s="10" t="s">
        <v>9</v>
      </c>
      <c r="I9" s="23">
        <v>9</v>
      </c>
      <c r="J9" s="24">
        <v>0</v>
      </c>
      <c r="K9" s="23">
        <f t="shared" si="0"/>
        <v>0</v>
      </c>
    </row>
    <row r="10" spans="2:11" ht="25.5" customHeight="1">
      <c r="B10" s="46">
        <v>5</v>
      </c>
      <c r="C10" s="52"/>
      <c r="D10" s="7" t="s">
        <v>17</v>
      </c>
      <c r="E10" s="47" t="s">
        <v>18</v>
      </c>
      <c r="F10" s="53"/>
      <c r="G10" s="52"/>
      <c r="H10" s="8" t="s">
        <v>19</v>
      </c>
      <c r="I10" s="21">
        <v>114.1</v>
      </c>
      <c r="J10" s="21">
        <v>0</v>
      </c>
      <c r="K10" s="23">
        <f t="shared" si="0"/>
        <v>0</v>
      </c>
    </row>
    <row r="11" spans="2:11" ht="24" customHeight="1">
      <c r="B11" s="50">
        <v>6</v>
      </c>
      <c r="C11" s="52"/>
      <c r="D11" s="9" t="s">
        <v>17</v>
      </c>
      <c r="E11" s="47" t="s">
        <v>20</v>
      </c>
      <c r="F11" s="53"/>
      <c r="G11" s="52"/>
      <c r="H11" s="10" t="s">
        <v>19</v>
      </c>
      <c r="I11" s="23">
        <v>33.5</v>
      </c>
      <c r="J11" s="24">
        <v>0</v>
      </c>
      <c r="K11" s="23">
        <f t="shared" si="0"/>
        <v>0</v>
      </c>
    </row>
    <row r="12" spans="2:11" ht="26.25" customHeight="1">
      <c r="B12" s="46">
        <v>7</v>
      </c>
      <c r="C12" s="52"/>
      <c r="D12" s="7" t="s">
        <v>21</v>
      </c>
      <c r="E12" s="47" t="s">
        <v>22</v>
      </c>
      <c r="F12" s="53"/>
      <c r="G12" s="52"/>
      <c r="H12" s="8" t="s">
        <v>23</v>
      </c>
      <c r="I12" s="21">
        <v>103</v>
      </c>
      <c r="J12" s="21">
        <v>0</v>
      </c>
      <c r="K12" s="23">
        <f t="shared" si="0"/>
        <v>0</v>
      </c>
    </row>
    <row r="13" spans="2:11" ht="20.25" customHeight="1">
      <c r="B13" s="50">
        <v>8</v>
      </c>
      <c r="C13" s="52"/>
      <c r="D13" s="9" t="s">
        <v>21</v>
      </c>
      <c r="E13" s="47" t="s">
        <v>24</v>
      </c>
      <c r="F13" s="53"/>
      <c r="G13" s="52"/>
      <c r="H13" s="10" t="s">
        <v>23</v>
      </c>
      <c r="I13" s="23">
        <v>100</v>
      </c>
      <c r="J13" s="24">
        <v>0</v>
      </c>
      <c r="K13" s="23">
        <f t="shared" si="0"/>
        <v>0</v>
      </c>
    </row>
    <row r="14" spans="2:11" ht="27" customHeight="1">
      <c r="B14" s="46">
        <v>9</v>
      </c>
      <c r="C14" s="52"/>
      <c r="D14" s="7" t="s">
        <v>25</v>
      </c>
      <c r="E14" s="47" t="s">
        <v>26</v>
      </c>
      <c r="F14" s="53"/>
      <c r="G14" s="52"/>
      <c r="H14" s="8" t="s">
        <v>23</v>
      </c>
      <c r="I14" s="21">
        <v>248</v>
      </c>
      <c r="J14" s="21">
        <v>0</v>
      </c>
      <c r="K14" s="23">
        <f t="shared" si="0"/>
        <v>0</v>
      </c>
    </row>
    <row r="15" spans="2:11" ht="20.25" customHeight="1">
      <c r="B15" s="50">
        <v>10</v>
      </c>
      <c r="C15" s="52"/>
      <c r="D15" s="9" t="s">
        <v>27</v>
      </c>
      <c r="E15" s="47" t="s">
        <v>28</v>
      </c>
      <c r="F15" s="53"/>
      <c r="G15" s="52"/>
      <c r="H15" s="10" t="s">
        <v>23</v>
      </c>
      <c r="I15" s="23">
        <v>110</v>
      </c>
      <c r="J15" s="24">
        <v>0</v>
      </c>
      <c r="K15" s="23">
        <f t="shared" si="0"/>
        <v>0</v>
      </c>
    </row>
    <row r="16" spans="2:11" ht="26.25" customHeight="1">
      <c r="B16" s="46">
        <v>11</v>
      </c>
      <c r="C16" s="51"/>
      <c r="D16" s="7" t="s">
        <v>25</v>
      </c>
      <c r="E16" s="47" t="s">
        <v>29</v>
      </c>
      <c r="F16" s="44"/>
      <c r="G16" s="51"/>
      <c r="H16" s="8" t="s">
        <v>23</v>
      </c>
      <c r="I16" s="21">
        <v>4</v>
      </c>
      <c r="J16" s="22">
        <v>0</v>
      </c>
      <c r="K16" s="20">
        <f t="shared" si="0"/>
        <v>0</v>
      </c>
    </row>
    <row r="17" spans="2:11" ht="20.25" customHeight="1">
      <c r="B17" s="50">
        <v>12</v>
      </c>
      <c r="C17" s="51"/>
      <c r="D17" s="9" t="s">
        <v>30</v>
      </c>
      <c r="E17" s="47" t="s">
        <v>31</v>
      </c>
      <c r="F17" s="44"/>
      <c r="G17" s="51"/>
      <c r="H17" s="10" t="s">
        <v>9</v>
      </c>
      <c r="I17" s="23">
        <v>20</v>
      </c>
      <c r="J17" s="24">
        <v>0</v>
      </c>
      <c r="K17" s="23">
        <f t="shared" si="0"/>
        <v>0</v>
      </c>
    </row>
    <row r="18" spans="2:11" ht="20.25" customHeight="1">
      <c r="B18" s="46">
        <v>13</v>
      </c>
      <c r="C18" s="51"/>
      <c r="D18" s="7" t="s">
        <v>13</v>
      </c>
      <c r="E18" s="47" t="s">
        <v>32</v>
      </c>
      <c r="F18" s="44"/>
      <c r="G18" s="51"/>
      <c r="H18" s="8" t="s">
        <v>12</v>
      </c>
      <c r="I18" s="21">
        <v>9</v>
      </c>
      <c r="J18" s="21">
        <v>0</v>
      </c>
      <c r="K18" s="23">
        <f t="shared" si="0"/>
        <v>0</v>
      </c>
    </row>
    <row r="19" spans="2:11" ht="20.25" customHeight="1">
      <c r="B19" s="50">
        <v>14</v>
      </c>
      <c r="C19" s="51"/>
      <c r="D19" s="9" t="s">
        <v>33</v>
      </c>
      <c r="E19" s="47" t="s">
        <v>34</v>
      </c>
      <c r="F19" s="44"/>
      <c r="G19" s="51"/>
      <c r="H19" s="10" t="s">
        <v>23</v>
      </c>
      <c r="I19" s="23">
        <v>317</v>
      </c>
      <c r="J19" s="24">
        <v>0</v>
      </c>
      <c r="K19" s="23">
        <f t="shared" si="0"/>
        <v>0</v>
      </c>
    </row>
    <row r="20" spans="2:11" ht="23.25" customHeight="1">
      <c r="B20" s="46">
        <v>15</v>
      </c>
      <c r="C20" s="51"/>
      <c r="D20" s="7" t="s">
        <v>35</v>
      </c>
      <c r="E20" s="47" t="s">
        <v>36</v>
      </c>
      <c r="F20" s="44"/>
      <c r="G20" s="51"/>
      <c r="H20" s="8" t="s">
        <v>19</v>
      </c>
      <c r="I20" s="21">
        <v>131.2</v>
      </c>
      <c r="J20" s="21">
        <v>0</v>
      </c>
      <c r="K20" s="23">
        <f t="shared" si="0"/>
        <v>0</v>
      </c>
    </row>
    <row r="21" spans="2:11" ht="27" customHeight="1">
      <c r="B21" s="50">
        <v>16</v>
      </c>
      <c r="C21" s="51"/>
      <c r="D21" s="9" t="s">
        <v>37</v>
      </c>
      <c r="E21" s="47" t="s">
        <v>38</v>
      </c>
      <c r="F21" s="44"/>
      <c r="G21" s="51"/>
      <c r="H21" s="10" t="s">
        <v>39</v>
      </c>
      <c r="I21" s="23">
        <v>3.6</v>
      </c>
      <c r="J21" s="24">
        <v>0</v>
      </c>
      <c r="K21" s="23">
        <f t="shared" si="0"/>
        <v>0</v>
      </c>
    </row>
    <row r="22" spans="2:11" ht="26.25" customHeight="1">
      <c r="B22" s="46">
        <v>17</v>
      </c>
      <c r="C22" s="51"/>
      <c r="D22" s="7" t="s">
        <v>40</v>
      </c>
      <c r="E22" s="47" t="s">
        <v>41</v>
      </c>
      <c r="F22" s="44"/>
      <c r="G22" s="51"/>
      <c r="H22" s="8" t="s">
        <v>9</v>
      </c>
      <c r="I22" s="21">
        <v>3</v>
      </c>
      <c r="J22" s="21">
        <v>0</v>
      </c>
      <c r="K22" s="23">
        <f t="shared" si="0"/>
        <v>0</v>
      </c>
    </row>
    <row r="23" spans="2:11" ht="26.25" customHeight="1">
      <c r="B23" s="50">
        <v>18</v>
      </c>
      <c r="C23" s="51"/>
      <c r="D23" s="9" t="s">
        <v>42</v>
      </c>
      <c r="E23" s="47" t="s">
        <v>43</v>
      </c>
      <c r="F23" s="44"/>
      <c r="G23" s="51"/>
      <c r="H23" s="10" t="s">
        <v>9</v>
      </c>
      <c r="I23" s="23">
        <v>3</v>
      </c>
      <c r="J23" s="24">
        <v>0</v>
      </c>
      <c r="K23" s="23">
        <f t="shared" si="0"/>
        <v>0</v>
      </c>
    </row>
    <row r="24" spans="2:11" ht="27" customHeight="1">
      <c r="B24" s="46">
        <v>19</v>
      </c>
      <c r="C24" s="51"/>
      <c r="D24" s="7" t="s">
        <v>44</v>
      </c>
      <c r="E24" s="47" t="s">
        <v>45</v>
      </c>
      <c r="F24" s="44"/>
      <c r="G24" s="51"/>
      <c r="H24" s="8" t="s">
        <v>9</v>
      </c>
      <c r="I24" s="21">
        <v>1</v>
      </c>
      <c r="J24" s="21">
        <v>0</v>
      </c>
      <c r="K24" s="23">
        <f t="shared" si="0"/>
        <v>0</v>
      </c>
    </row>
    <row r="25" spans="2:11" ht="25.5" customHeight="1">
      <c r="B25" s="50">
        <v>20</v>
      </c>
      <c r="C25" s="51"/>
      <c r="D25" s="9" t="s">
        <v>46</v>
      </c>
      <c r="E25" s="47" t="s">
        <v>47</v>
      </c>
      <c r="F25" s="44"/>
      <c r="G25" s="51"/>
      <c r="H25" s="10" t="s">
        <v>9</v>
      </c>
      <c r="I25" s="23">
        <v>2</v>
      </c>
      <c r="J25" s="24">
        <v>0</v>
      </c>
      <c r="K25" s="23">
        <f t="shared" si="0"/>
        <v>0</v>
      </c>
    </row>
    <row r="26" spans="2:11" ht="36" customHeight="1">
      <c r="B26" s="46">
        <v>21</v>
      </c>
      <c r="C26" s="51"/>
      <c r="D26" s="7" t="s">
        <v>48</v>
      </c>
      <c r="E26" s="47" t="s">
        <v>49</v>
      </c>
      <c r="F26" s="44"/>
      <c r="G26" s="51"/>
      <c r="H26" s="8" t="s">
        <v>9</v>
      </c>
      <c r="I26" s="21">
        <v>2</v>
      </c>
      <c r="J26" s="29">
        <v>0</v>
      </c>
      <c r="K26" s="23">
        <f t="shared" si="0"/>
        <v>0</v>
      </c>
    </row>
    <row r="27" spans="2:11" ht="23.25" customHeight="1">
      <c r="B27" s="46">
        <v>22</v>
      </c>
      <c r="C27" s="45"/>
      <c r="D27" s="5" t="s">
        <v>50</v>
      </c>
      <c r="E27" s="47" t="s">
        <v>51</v>
      </c>
      <c r="F27" s="44"/>
      <c r="G27" s="45"/>
      <c r="H27" s="6" t="s">
        <v>12</v>
      </c>
      <c r="I27" s="21">
        <v>9</v>
      </c>
      <c r="J27" s="29">
        <v>0</v>
      </c>
      <c r="K27" s="23">
        <f t="shared" si="0"/>
        <v>0</v>
      </c>
    </row>
    <row r="28" spans="2:11" ht="20.25" customHeight="1">
      <c r="B28" s="46">
        <v>23</v>
      </c>
      <c r="C28" s="45"/>
      <c r="D28" s="5" t="s">
        <v>52</v>
      </c>
      <c r="E28" s="47" t="s">
        <v>53</v>
      </c>
      <c r="F28" s="44"/>
      <c r="G28" s="45"/>
      <c r="H28" s="6" t="s">
        <v>9</v>
      </c>
      <c r="I28" s="21">
        <v>9</v>
      </c>
      <c r="J28" s="29">
        <v>0</v>
      </c>
      <c r="K28" s="23">
        <f t="shared" si="0"/>
        <v>0</v>
      </c>
    </row>
    <row r="29" spans="2:11" ht="21" customHeight="1">
      <c r="B29" s="36">
        <v>24</v>
      </c>
      <c r="C29" s="37"/>
      <c r="D29" s="25" t="s">
        <v>54</v>
      </c>
      <c r="E29" s="38" t="s">
        <v>55</v>
      </c>
      <c r="F29" s="39"/>
      <c r="G29" s="37"/>
      <c r="H29" s="26" t="s">
        <v>9</v>
      </c>
      <c r="I29" s="27">
        <v>9</v>
      </c>
      <c r="J29" s="30">
        <v>0</v>
      </c>
      <c r="K29" s="23">
        <f t="shared" si="0"/>
        <v>0</v>
      </c>
    </row>
    <row r="30" spans="2:11" s="13" customFormat="1" ht="14.25" customHeight="1">
      <c r="B30" s="43" t="s">
        <v>59</v>
      </c>
      <c r="C30" s="44"/>
      <c r="D30" s="44"/>
      <c r="E30" s="44"/>
      <c r="F30" s="44"/>
      <c r="G30" s="44"/>
      <c r="H30" s="44"/>
      <c r="I30" s="44"/>
      <c r="J30" s="45"/>
      <c r="K30" s="28">
        <f>ROUND(SUM(K6:K29),2)</f>
        <v>0</v>
      </c>
    </row>
    <row r="31" spans="2:11" s="13" customFormat="1" ht="14.25" customHeight="1">
      <c r="B31" s="43" t="s">
        <v>60</v>
      </c>
      <c r="C31" s="44"/>
      <c r="D31" s="44"/>
      <c r="E31" s="44"/>
      <c r="F31" s="44"/>
      <c r="G31" s="44"/>
      <c r="H31" s="44"/>
      <c r="I31" s="44"/>
      <c r="J31" s="45"/>
      <c r="K31" s="28">
        <f>ROUND(K30*0.23,2)</f>
        <v>0</v>
      </c>
    </row>
    <row r="32" spans="2:11" s="13" customFormat="1" ht="12.75" customHeight="1">
      <c r="B32" s="43" t="s">
        <v>56</v>
      </c>
      <c r="C32" s="44"/>
      <c r="D32" s="44"/>
      <c r="E32" s="44"/>
      <c r="F32" s="44"/>
      <c r="G32" s="44"/>
      <c r="H32" s="44"/>
      <c r="I32" s="44"/>
      <c r="J32" s="45"/>
      <c r="K32" s="28">
        <f>ROUND(SUM(K30,K31),2)</f>
        <v>0</v>
      </c>
    </row>
    <row r="33" spans="2:12" ht="20.25" customHeight="1">
      <c r="B33" s="11"/>
      <c r="C33" s="40"/>
      <c r="D33" s="41"/>
      <c r="E33" s="41"/>
      <c r="F33" s="41"/>
      <c r="G33" s="41"/>
      <c r="H33" s="41"/>
      <c r="I33" s="41"/>
      <c r="J33" s="34"/>
      <c r="K33" s="34"/>
      <c r="L33" s="34"/>
    </row>
    <row r="34" spans="2:12" ht="14.25" customHeight="1">
      <c r="B34" s="11"/>
      <c r="C34" s="42"/>
      <c r="D34" s="34"/>
      <c r="E34" s="34"/>
      <c r="F34" s="34"/>
      <c r="G34" s="34"/>
      <c r="H34" s="34"/>
      <c r="I34" s="34"/>
      <c r="J34" s="34"/>
      <c r="K34" s="34"/>
      <c r="L34" s="34"/>
    </row>
    <row r="35" spans="2:12" ht="14.25" customHeight="1">
      <c r="B35" s="33"/>
      <c r="C35" s="34"/>
      <c r="D35" s="34"/>
      <c r="E35" s="34"/>
      <c r="F35" s="12"/>
      <c r="G35" s="35"/>
      <c r="H35" s="34"/>
      <c r="I35" s="34"/>
      <c r="J35" s="34"/>
      <c r="K35" s="34"/>
      <c r="L35" s="34"/>
    </row>
    <row r="36" ht="20.25" customHeight="1"/>
  </sheetData>
  <sheetProtection/>
  <mergeCells count="63">
    <mergeCell ref="B3:L3"/>
    <mergeCell ref="B4:C4"/>
    <mergeCell ref="E4:G4"/>
    <mergeCell ref="B7:C7"/>
    <mergeCell ref="E7:G7"/>
    <mergeCell ref="B8:C8"/>
    <mergeCell ref="E8:G8"/>
    <mergeCell ref="B5:C5"/>
    <mergeCell ref="E5:G5"/>
    <mergeCell ref="B6:C6"/>
    <mergeCell ref="E6:G6"/>
    <mergeCell ref="B11:C11"/>
    <mergeCell ref="E11:G11"/>
    <mergeCell ref="B12:C12"/>
    <mergeCell ref="E12:G12"/>
    <mergeCell ref="B9:C9"/>
    <mergeCell ref="E9:G9"/>
    <mergeCell ref="B10:C10"/>
    <mergeCell ref="E10:G10"/>
    <mergeCell ref="B15:C15"/>
    <mergeCell ref="E15:G15"/>
    <mergeCell ref="B16:C16"/>
    <mergeCell ref="E16:G16"/>
    <mergeCell ref="B13:C13"/>
    <mergeCell ref="E13:G13"/>
    <mergeCell ref="B14:C14"/>
    <mergeCell ref="E14:G14"/>
    <mergeCell ref="B19:C19"/>
    <mergeCell ref="E19:G19"/>
    <mergeCell ref="B20:C20"/>
    <mergeCell ref="E20:G20"/>
    <mergeCell ref="B17:C17"/>
    <mergeCell ref="E17:G17"/>
    <mergeCell ref="B18:C18"/>
    <mergeCell ref="E18:G18"/>
    <mergeCell ref="B23:C23"/>
    <mergeCell ref="E23:G23"/>
    <mergeCell ref="B24:C24"/>
    <mergeCell ref="E24:G24"/>
    <mergeCell ref="B21:C21"/>
    <mergeCell ref="E21:G21"/>
    <mergeCell ref="B22:C22"/>
    <mergeCell ref="E22:G22"/>
    <mergeCell ref="B27:C27"/>
    <mergeCell ref="E27:G27"/>
    <mergeCell ref="B28:C28"/>
    <mergeCell ref="E28:G28"/>
    <mergeCell ref="B2:L2"/>
    <mergeCell ref="B32:J32"/>
    <mergeCell ref="B25:C25"/>
    <mergeCell ref="E25:G25"/>
    <mergeCell ref="B26:C26"/>
    <mergeCell ref="E26:G26"/>
    <mergeCell ref="B35:E35"/>
    <mergeCell ref="G35:L35"/>
    <mergeCell ref="B29:C29"/>
    <mergeCell ref="E29:G29"/>
    <mergeCell ref="C33:I33"/>
    <mergeCell ref="J33:L33"/>
    <mergeCell ref="C34:I34"/>
    <mergeCell ref="J34:L34"/>
    <mergeCell ref="B30:J30"/>
    <mergeCell ref="B31:J31"/>
  </mergeCells>
  <printOptions/>
  <pageMargins left="0.5511811023622047" right="0.5511811023622047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Krzych</dc:creator>
  <cp:keywords/>
  <dc:description/>
  <cp:lastModifiedBy>Sylwia Wieloch</cp:lastModifiedBy>
  <cp:lastPrinted>2019-04-24T11:56:00Z</cp:lastPrinted>
  <dcterms:created xsi:type="dcterms:W3CDTF">2019-03-25T13:51:39Z</dcterms:created>
  <dcterms:modified xsi:type="dcterms:W3CDTF">2019-04-24T11:56:40Z</dcterms:modified>
  <cp:category/>
  <cp:version/>
  <cp:contentType/>
  <cp:contentStatus/>
</cp:coreProperties>
</file>