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840" windowHeight="126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 l="1"/>
  <c r="F32" i="1"/>
  <c r="D31" i="1"/>
  <c r="F31" i="1" s="1"/>
  <c r="F30" i="1"/>
  <c r="F25" i="1"/>
  <c r="F23" i="1"/>
  <c r="F22" i="1"/>
  <c r="F21" i="1"/>
  <c r="D16" i="1"/>
  <c r="D14" i="1"/>
  <c r="F26" i="1" l="1"/>
  <c r="F27" i="1" s="1"/>
  <c r="F28" i="1" s="1"/>
  <c r="F33" i="1"/>
  <c r="F34" i="1" l="1"/>
  <c r="F35" i="1" s="1"/>
  <c r="F38" i="1"/>
  <c r="F18" i="1"/>
  <c r="F19" i="1" s="1"/>
  <c r="F39" i="1" s="1"/>
</calcChain>
</file>

<file path=xl/sharedStrings.xml><?xml version="1.0" encoding="utf-8"?>
<sst xmlns="http://schemas.openxmlformats.org/spreadsheetml/2006/main" count="65" uniqueCount="45">
  <si>
    <t>Lp.</t>
  </si>
  <si>
    <t>Cena jednostkowa netto</t>
  </si>
  <si>
    <t>szt.</t>
  </si>
  <si>
    <t>m2</t>
  </si>
  <si>
    <t>m3</t>
  </si>
  <si>
    <t xml:space="preserve">Dane dotyczące Wykonawcy:
Nazwa …………………………………………………………………………………………….
Adres ……………………………………………………………………………………………..
Nr telefonu …………………………………/faksu ………….……………………….……
NIP …………………………………………….. nr REGON ….…………………………….. 
</t>
  </si>
  <si>
    <t>- uważa się za związanego niniejszą ofertą przez okres 30 dni;</t>
  </si>
  <si>
    <t>- zapoznał się i akceptuje wszystkie warunki realizacji określone w zapytaniu ofertowym wraz z załącznikami;</t>
  </si>
  <si>
    <r>
      <t xml:space="preserve">Zobowiązuje się wykonać przedmiot zamówienia za kwotę:
Cena brutto: ……………………………………… zł, 
słownie:……………………………………………………………………………………………………........……………)
Cena netto: …………………………………… zł, ………………………………………. VAT, 
zgodnie z treścią zapytania ofertowego nr </t>
    </r>
    <r>
      <rPr>
        <sz val="12"/>
        <rFont val="Calibri"/>
        <family val="2"/>
        <charset val="238"/>
      </rPr>
      <t>TZ.427.69.2019</t>
    </r>
    <r>
      <rPr>
        <sz val="12"/>
        <color indexed="8"/>
        <rFont val="Calibri"/>
        <family val="2"/>
        <charset val="238"/>
      </rPr>
      <t xml:space="preserve">
</t>
    </r>
  </si>
  <si>
    <t xml:space="preserve">Dmowskiego  </t>
  </si>
  <si>
    <t>Zakres prac</t>
  </si>
  <si>
    <t>Jednostka miary</t>
  </si>
  <si>
    <t>Ilość</t>
  </si>
  <si>
    <t>Suma netto</t>
  </si>
  <si>
    <t>roboty przygotowawcze i  mała architektura</t>
  </si>
  <si>
    <t>Ręczne karczowanie karpiny o średnicy 31-65 cm i jej korzeni na głębokość 70 cm (przygotowanie terenu do sadzenia drzewa)</t>
  </si>
  <si>
    <t>Ręczne karczowanie karpiny o średnicy powyżej 66 cm i jej korzeni na głębokość 70 cm (przygotowanie terenu do sadzenia drzewa)</t>
  </si>
  <si>
    <t>Demontaż słupków wolnostojacych stalowych z usunięciem fundamentu punktowego oraz wywozem i utylizacją we własnym zakresie</t>
  </si>
  <si>
    <t>Demontaż słupków drewnianych wraz z utylizacją we własnym zakresie</t>
  </si>
  <si>
    <t>Demontaż osłon u-kształtnych wraz z usunięciem fundamentu punktowego, oczyszczenie oslony z fundamentu punktowego, zawiezienie osłon na magazyn ZDM</t>
  </si>
  <si>
    <t xml:space="preserve">Zakup i montaż słupka wolnostojącego, stal ocynkowana  na fundamencie punktowym 20x20x30 cm (rura o średnicy 8 cm, długości 80 cm ponad ziemią i 40 cm w gruncie) z daszkiem/zatyczką, w kolorze 7043 RAL, wraz z zakupem dodatkowych elementów- zgodnie z wzorem na terenie ul. Kasprzaka oraz z Katalogiem Mebli Miejskich </t>
  </si>
  <si>
    <t xml:space="preserve">Usunięcie zdegradowanej ziemi, zanieczyszczeń w postaci gruzu, żużlu, kamieni, darni in., (głębokość zgodnie ze wskazaniem Zamawiającego w terenie od 0,3 m do 0,7 m, w zalezności od miejsca) wraz z zagospodarowaniem urobku we własnym zakresie </t>
  </si>
  <si>
    <t>Wykonanie prac agrotechnicznych na terenach pod zakładane trawniki - orka glebogryzarką, likiwdacja "podeszwy płóżnej"</t>
  </si>
  <si>
    <t>23 % VAT</t>
  </si>
  <si>
    <t>Suma brutto</t>
  </si>
  <si>
    <t>zieleń</t>
  </si>
  <si>
    <t>Założenie trawnika z siewu - bez wymiany gruntu wraz uwałowaniem terenu wałem lekkim</t>
  </si>
  <si>
    <t>Zakup i sadzenie drzew- klon polny  o obwodzie 16-18 cm, bez zaprawy dołów, materiał klasy I, z zabezpieczoną bryłą korzeniową, wykonaniem opalikowania (3 paliki w kolorze naturalnym + 3 rygle + 3 wiązania) oraz uformowaniem misy średnicy 1,5 m i wyłożeniem jej warstwą mulczu miąższości 5 cm</t>
  </si>
  <si>
    <t xml:space="preserve">szt. </t>
  </si>
  <si>
    <t>Zakup i rozłożenie mulczu (zrębki) w misach drzew istniejących i nowoposadzonych - warstwa grubości 5 cm, frakcja nie większa niż 4 cm</t>
  </si>
  <si>
    <t>8 % VAT</t>
  </si>
  <si>
    <t>pielęgnacja gwarancyjna  do 30 listopada 2019 r.</t>
  </si>
  <si>
    <t xml:space="preserve">Pielęgnacja gwarancyjna drzew nowoposadzonych wraz z odchwaszczaniem całej misy drzewa, nawożeniem, podlewaniem i zabiegami ochrony roślin </t>
  </si>
  <si>
    <t xml:space="preserve">Pielęgnacja gwarancyjna drzew istniejących wraz z odchwaszczaniem całej misy drzewa, nawożeniem, podlewaniem i zabiegami ochrony roślin </t>
  </si>
  <si>
    <t xml:space="preserve">Suma netto całość </t>
  </si>
  <si>
    <t xml:space="preserve">Suma brutto całość </t>
  </si>
  <si>
    <r>
      <t xml:space="preserve">Załacznik nr 1. FORMULARZ OFERTOWY do zapytania ofertowego </t>
    </r>
    <r>
      <rPr>
        <b/>
        <sz val="12"/>
        <rFont val="Calibri"/>
        <family val="2"/>
        <charset val="238"/>
      </rPr>
      <t xml:space="preserve">TZ.427.69.2019 </t>
    </r>
    <r>
      <rPr>
        <b/>
        <sz val="12"/>
        <color indexed="8"/>
        <rFont val="Calibri"/>
        <family val="2"/>
        <charset val="238"/>
      </rPr>
      <t xml:space="preserve">                                                                                             pn.: Roboty w zakresie kształtowania terenów zieleni w w pasie drogowym ul. Dmowskiego na odcinku od ul. Potockiej do ul. Rynek Łazarski po stronie wschodniej</t>
    </r>
  </si>
  <si>
    <t>Usunięcie gruzu i fragmentów betonu po fundamentach reklam wraz z uzupełnieniem dołu ziemią urodzajną</t>
  </si>
  <si>
    <t xml:space="preserve">Zakup i montaż drewnianych palików wysokości 90 cm i średnica 7 cm, toczone, impregnowane ciśnieniowo, wbite na głębokość 30 cm - słupki co 1,5 m </t>
  </si>
  <si>
    <t>Pielęgnacja gwarancyjna założonych i regenerowanych trawników (podlewanie, nawożenie, odchwaszczanie, koszenie; zabiegi od momentu założenia do 29 listopada 2019 r. przy czym trawa nie może przekraczać 20 cm)</t>
  </si>
  <si>
    <t>Równocześnie oświadczam, iż ww. Wykonawca</t>
  </si>
  <si>
    <t xml:space="preserve">- w cenie oferty uwzględnił wszelkie koszty związane z wykonaniem przedmiotu zamówienia; </t>
  </si>
  <si>
    <t>- wykona przedmiot zamówienia w terminie określonym w zapytaniu ofertowym TZ.427.69.2019.</t>
  </si>
  <si>
    <t>Zakup i rozścielenie ziemi urodzajnej (głębokość zgodnie ze wskazaniem Zamawiającego w terenie od 0,3 m do 0,7 m, w zalezności od miejsca i w tym 10% na zagęszczenie)</t>
  </si>
  <si>
    <t>Trawnik do rekultywacji - wyrównanie, wygrabienie, koszenie traw, dosiew mieszanką do regeneracji trawników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</si>
</sst>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/>
    <xf numFmtId="49" fontId="0" fillId="0" borderId="0" xfId="0" applyNumberFormat="1"/>
    <xf numFmtId="49" fontId="2" fillId="0" borderId="0" xfId="0" applyNumberFormat="1" applyFont="1"/>
    <xf numFmtId="0" fontId="1" fillId="5" borderId="1" xfId="0" applyFont="1" applyFill="1" applyBorder="1" applyAlignme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5" borderId="4" xfId="0" applyNumberFormat="1" applyFont="1" applyFill="1" applyBorder="1" applyAlignment="1"/>
    <xf numFmtId="2" fontId="1" fillId="5" borderId="2" xfId="0" applyNumberFormat="1" applyFont="1" applyFill="1" applyBorder="1" applyAlignment="1"/>
    <xf numFmtId="2" fontId="1" fillId="5" borderId="3" xfId="0" applyNumberFormat="1" applyFont="1" applyFill="1" applyBorder="1" applyAlignment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1" fillId="5" borderId="3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7" zoomScale="120" zoomScaleNormal="120" workbookViewId="0">
      <selection activeCell="B23" sqref="B23"/>
    </sheetView>
  </sheetViews>
  <sheetFormatPr defaultRowHeight="15" x14ac:dyDescent="0.25"/>
  <cols>
    <col min="1" max="1" width="4.28515625" customWidth="1"/>
    <col min="2" max="2" width="44.28515625" customWidth="1"/>
    <col min="3" max="3" width="8" customWidth="1"/>
    <col min="4" max="4" width="9.28515625" customWidth="1"/>
    <col min="5" max="5" width="10.42578125" customWidth="1"/>
    <col min="6" max="6" width="9.7109375" customWidth="1"/>
  </cols>
  <sheetData>
    <row r="1" spans="1:6" s="1" customFormat="1" ht="51.75" customHeight="1" x14ac:dyDescent="0.25">
      <c r="A1" s="21" t="s">
        <v>36</v>
      </c>
      <c r="B1" s="21"/>
      <c r="C1" s="21"/>
      <c r="D1" s="21"/>
      <c r="E1" s="21"/>
      <c r="F1" s="21"/>
    </row>
    <row r="2" spans="1:6" s="1" customFormat="1" ht="97.5" customHeight="1" x14ac:dyDescent="0.25">
      <c r="A2" s="22" t="s">
        <v>5</v>
      </c>
      <c r="B2" s="22"/>
      <c r="C2" s="22"/>
      <c r="D2" s="22"/>
      <c r="E2" s="22"/>
      <c r="F2" s="22"/>
    </row>
    <row r="3" spans="1:6" s="1" customFormat="1" ht="93" customHeight="1" x14ac:dyDescent="0.25">
      <c r="A3" s="26" t="s">
        <v>8</v>
      </c>
      <c r="B3" s="26"/>
      <c r="C3" s="26"/>
      <c r="D3" s="26"/>
      <c r="E3" s="26"/>
      <c r="F3" s="26"/>
    </row>
    <row r="4" spans="1:6" ht="15" customHeight="1" x14ac:dyDescent="0.25">
      <c r="A4" s="25" t="s">
        <v>9</v>
      </c>
      <c r="B4" s="25"/>
      <c r="C4" s="25"/>
      <c r="D4" s="25"/>
      <c r="E4" s="25"/>
      <c r="F4" s="25"/>
    </row>
    <row r="5" spans="1:6" ht="38.25" x14ac:dyDescent="0.25">
      <c r="A5" s="2" t="s">
        <v>0</v>
      </c>
      <c r="B5" s="2" t="s">
        <v>10</v>
      </c>
      <c r="C5" s="2" t="s">
        <v>11</v>
      </c>
      <c r="D5" s="2" t="s">
        <v>12</v>
      </c>
      <c r="E5" s="2" t="s">
        <v>1</v>
      </c>
      <c r="F5" s="2" t="s">
        <v>13</v>
      </c>
    </row>
    <row r="6" spans="1:6" x14ac:dyDescent="0.25">
      <c r="A6" s="27" t="s">
        <v>14</v>
      </c>
      <c r="B6" s="28"/>
      <c r="C6" s="28"/>
      <c r="D6" s="28"/>
      <c r="E6" s="28"/>
      <c r="F6" s="28"/>
    </row>
    <row r="7" spans="1:6" ht="42.75" customHeight="1" x14ac:dyDescent="0.25">
      <c r="A7" s="3">
        <v>1</v>
      </c>
      <c r="B7" s="4" t="s">
        <v>15</v>
      </c>
      <c r="C7" s="3" t="s">
        <v>2</v>
      </c>
      <c r="D7" s="5">
        <v>4</v>
      </c>
      <c r="E7" s="6"/>
      <c r="F7" s="6">
        <f t="shared" ref="F7:F16" si="0">D7*E7</f>
        <v>0</v>
      </c>
    </row>
    <row r="8" spans="1:6" ht="38.25" x14ac:dyDescent="0.25">
      <c r="A8" s="3">
        <v>2</v>
      </c>
      <c r="B8" s="4" t="s">
        <v>16</v>
      </c>
      <c r="C8" s="3" t="s">
        <v>2</v>
      </c>
      <c r="D8" s="5">
        <v>2</v>
      </c>
      <c r="E8" s="6"/>
      <c r="F8" s="6">
        <f t="shared" si="0"/>
        <v>0</v>
      </c>
    </row>
    <row r="9" spans="1:6" ht="38.25" x14ac:dyDescent="0.25">
      <c r="A9" s="3">
        <v>3</v>
      </c>
      <c r="B9" s="4" t="s">
        <v>17</v>
      </c>
      <c r="C9" s="3" t="s">
        <v>2</v>
      </c>
      <c r="D9" s="5">
        <v>16</v>
      </c>
      <c r="E9" s="6"/>
      <c r="F9" s="6">
        <f t="shared" si="0"/>
        <v>0</v>
      </c>
    </row>
    <row r="10" spans="1:6" ht="25.5" x14ac:dyDescent="0.25">
      <c r="A10" s="3">
        <v>4</v>
      </c>
      <c r="B10" s="4" t="s">
        <v>18</v>
      </c>
      <c r="C10" s="3" t="s">
        <v>2</v>
      </c>
      <c r="D10" s="5">
        <v>85</v>
      </c>
      <c r="E10" s="6"/>
      <c r="F10" s="6">
        <f t="shared" si="0"/>
        <v>0</v>
      </c>
    </row>
    <row r="11" spans="1:6" ht="51" x14ac:dyDescent="0.25">
      <c r="A11" s="3">
        <v>5</v>
      </c>
      <c r="B11" s="4" t="s">
        <v>19</v>
      </c>
      <c r="C11" s="3" t="s">
        <v>2</v>
      </c>
      <c r="D11" s="5">
        <v>19</v>
      </c>
      <c r="E11" s="6"/>
      <c r="F11" s="6">
        <f t="shared" si="0"/>
        <v>0</v>
      </c>
    </row>
    <row r="12" spans="1:6" ht="32.25" customHeight="1" x14ac:dyDescent="0.25">
      <c r="A12" s="3">
        <v>6</v>
      </c>
      <c r="B12" s="4" t="s">
        <v>37</v>
      </c>
      <c r="C12" s="3" t="s">
        <v>4</v>
      </c>
      <c r="D12" s="5">
        <v>1</v>
      </c>
      <c r="E12" s="6"/>
      <c r="F12" s="6">
        <f t="shared" si="0"/>
        <v>0</v>
      </c>
    </row>
    <row r="13" spans="1:6" ht="89.25" x14ac:dyDescent="0.25">
      <c r="A13" s="3">
        <v>7</v>
      </c>
      <c r="B13" s="4" t="s">
        <v>20</v>
      </c>
      <c r="C13" s="3" t="s">
        <v>2</v>
      </c>
      <c r="D13" s="7">
        <v>111</v>
      </c>
      <c r="E13" s="6"/>
      <c r="F13" s="6">
        <f t="shared" si="0"/>
        <v>0</v>
      </c>
    </row>
    <row r="14" spans="1:6" ht="65.25" customHeight="1" x14ac:dyDescent="0.25">
      <c r="A14" s="3">
        <v>8</v>
      </c>
      <c r="B14" s="8" t="s">
        <v>21</v>
      </c>
      <c r="C14" s="3" t="s">
        <v>4</v>
      </c>
      <c r="D14" s="7">
        <f>(155.6)*0.4</f>
        <v>62.24</v>
      </c>
      <c r="E14" s="6"/>
      <c r="F14" s="6">
        <f t="shared" si="0"/>
        <v>0</v>
      </c>
    </row>
    <row r="15" spans="1:6" ht="38.25" x14ac:dyDescent="0.25">
      <c r="A15" s="3">
        <v>9</v>
      </c>
      <c r="B15" s="4" t="s">
        <v>22</v>
      </c>
      <c r="C15" s="3" t="s">
        <v>3</v>
      </c>
      <c r="D15" s="7">
        <v>155.6</v>
      </c>
      <c r="E15" s="3"/>
      <c r="F15" s="6">
        <f t="shared" si="0"/>
        <v>0</v>
      </c>
    </row>
    <row r="16" spans="1:6" ht="53.25" customHeight="1" x14ac:dyDescent="0.25">
      <c r="A16" s="3">
        <v>10</v>
      </c>
      <c r="B16" s="4" t="s">
        <v>43</v>
      </c>
      <c r="C16" s="9" t="s">
        <v>4</v>
      </c>
      <c r="D16" s="7">
        <f>68.46+11.03+8.78</f>
        <v>88.27</v>
      </c>
      <c r="E16" s="6"/>
      <c r="F16" s="6">
        <f t="shared" si="0"/>
        <v>0</v>
      </c>
    </row>
    <row r="17" spans="1:6" x14ac:dyDescent="0.25">
      <c r="A17" s="29" t="s">
        <v>13</v>
      </c>
      <c r="B17" s="29"/>
      <c r="C17" s="29"/>
      <c r="D17" s="29"/>
      <c r="E17" s="29"/>
      <c r="F17" s="10">
        <f>SUM(F7:F16)</f>
        <v>0</v>
      </c>
    </row>
    <row r="18" spans="1:6" x14ac:dyDescent="0.25">
      <c r="A18" s="20" t="s">
        <v>23</v>
      </c>
      <c r="B18" s="20"/>
      <c r="C18" s="20"/>
      <c r="D18" s="20"/>
      <c r="E18" s="20"/>
      <c r="F18" s="10">
        <f>F17*0.23</f>
        <v>0</v>
      </c>
    </row>
    <row r="19" spans="1:6" x14ac:dyDescent="0.25">
      <c r="A19" s="20" t="s">
        <v>24</v>
      </c>
      <c r="B19" s="20"/>
      <c r="C19" s="20"/>
      <c r="D19" s="20"/>
      <c r="E19" s="20"/>
      <c r="F19" s="10">
        <f>F17+F18</f>
        <v>0</v>
      </c>
    </row>
    <row r="20" spans="1:6" x14ac:dyDescent="0.25">
      <c r="A20" s="30" t="s">
        <v>25</v>
      </c>
      <c r="B20" s="30"/>
      <c r="C20" s="30"/>
      <c r="D20" s="30"/>
      <c r="E20" s="30"/>
      <c r="F20" s="30"/>
    </row>
    <row r="21" spans="1:6" ht="25.5" x14ac:dyDescent="0.25">
      <c r="A21" s="3">
        <v>11</v>
      </c>
      <c r="B21" s="4" t="s">
        <v>26</v>
      </c>
      <c r="C21" s="9" t="s">
        <v>3</v>
      </c>
      <c r="D21" s="7">
        <v>155.6</v>
      </c>
      <c r="E21" s="6"/>
      <c r="F21" s="6">
        <f t="shared" ref="F21:F25" si="1">D21*E21</f>
        <v>0</v>
      </c>
    </row>
    <row r="22" spans="1:6" ht="38.25" x14ac:dyDescent="0.25">
      <c r="A22" s="3">
        <v>12</v>
      </c>
      <c r="B22" s="4" t="s">
        <v>44</v>
      </c>
      <c r="C22" s="9" t="s">
        <v>3</v>
      </c>
      <c r="D22" s="7">
        <v>494.4</v>
      </c>
      <c r="E22" s="6"/>
      <c r="F22" s="6">
        <f t="shared" si="1"/>
        <v>0</v>
      </c>
    </row>
    <row r="23" spans="1:6" ht="76.5" x14ac:dyDescent="0.25">
      <c r="A23" s="3">
        <v>13</v>
      </c>
      <c r="B23" s="8" t="s">
        <v>27</v>
      </c>
      <c r="C23" s="3" t="s">
        <v>28</v>
      </c>
      <c r="D23" s="7">
        <v>20</v>
      </c>
      <c r="E23" s="6"/>
      <c r="F23" s="6">
        <f t="shared" si="1"/>
        <v>0</v>
      </c>
    </row>
    <row r="24" spans="1:6" ht="37.5" customHeight="1" x14ac:dyDescent="0.25">
      <c r="A24" s="3">
        <v>14</v>
      </c>
      <c r="B24" s="8" t="s">
        <v>38</v>
      </c>
      <c r="C24" s="3" t="s">
        <v>28</v>
      </c>
      <c r="D24" s="7">
        <v>4</v>
      </c>
      <c r="E24" s="6"/>
      <c r="F24" s="6"/>
    </row>
    <row r="25" spans="1:6" ht="38.25" x14ac:dyDescent="0.25">
      <c r="A25" s="3">
        <v>15</v>
      </c>
      <c r="B25" s="4" t="s">
        <v>29</v>
      </c>
      <c r="C25" s="3" t="s">
        <v>3</v>
      </c>
      <c r="D25" s="7">
        <v>175.84</v>
      </c>
      <c r="E25" s="6"/>
      <c r="F25" s="6">
        <f t="shared" si="1"/>
        <v>0</v>
      </c>
    </row>
    <row r="26" spans="1:6" x14ac:dyDescent="0.25">
      <c r="A26" s="20" t="s">
        <v>13</v>
      </c>
      <c r="B26" s="20"/>
      <c r="C26" s="20"/>
      <c r="D26" s="20"/>
      <c r="E26" s="20"/>
      <c r="F26" s="10">
        <f>SUM(F21:F25)</f>
        <v>0</v>
      </c>
    </row>
    <row r="27" spans="1:6" x14ac:dyDescent="0.25">
      <c r="A27" s="20" t="s">
        <v>30</v>
      </c>
      <c r="B27" s="20"/>
      <c r="C27" s="20"/>
      <c r="D27" s="20"/>
      <c r="E27" s="20"/>
      <c r="F27" s="10">
        <f>F26*0.08</f>
        <v>0</v>
      </c>
    </row>
    <row r="28" spans="1:6" x14ac:dyDescent="0.25">
      <c r="A28" s="20" t="s">
        <v>24</v>
      </c>
      <c r="B28" s="20"/>
      <c r="C28" s="20"/>
      <c r="D28" s="20"/>
      <c r="E28" s="20"/>
      <c r="F28" s="10">
        <f>F26+F27</f>
        <v>0</v>
      </c>
    </row>
    <row r="29" spans="1:6" x14ac:dyDescent="0.25">
      <c r="A29" s="30" t="s">
        <v>31</v>
      </c>
      <c r="B29" s="30"/>
      <c r="C29" s="30"/>
      <c r="D29" s="30"/>
      <c r="E29" s="30"/>
      <c r="F29" s="30"/>
    </row>
    <row r="30" spans="1:6" ht="42" customHeight="1" x14ac:dyDescent="0.25">
      <c r="A30" s="11">
        <v>16</v>
      </c>
      <c r="B30" s="12" t="s">
        <v>32</v>
      </c>
      <c r="C30" s="11" t="s">
        <v>2</v>
      </c>
      <c r="D30" s="7">
        <v>20</v>
      </c>
      <c r="E30" s="13"/>
      <c r="F30" s="13">
        <f>D30*E30</f>
        <v>0</v>
      </c>
    </row>
    <row r="31" spans="1:6" ht="51" customHeight="1" x14ac:dyDescent="0.25">
      <c r="A31" s="11">
        <v>17</v>
      </c>
      <c r="B31" s="12" t="s">
        <v>39</v>
      </c>
      <c r="C31" s="11" t="s">
        <v>3</v>
      </c>
      <c r="D31" s="7">
        <f>(D21+D22)</f>
        <v>650</v>
      </c>
      <c r="E31" s="13"/>
      <c r="F31" s="13">
        <f>D31*E31</f>
        <v>0</v>
      </c>
    </row>
    <row r="32" spans="1:6" ht="36.75" customHeight="1" x14ac:dyDescent="0.25">
      <c r="A32" s="11">
        <v>18</v>
      </c>
      <c r="B32" s="12" t="s">
        <v>33</v>
      </c>
      <c r="C32" s="11" t="s">
        <v>2</v>
      </c>
      <c r="D32" s="7">
        <v>36</v>
      </c>
      <c r="E32" s="13"/>
      <c r="F32" s="13">
        <f>D32*E32</f>
        <v>0</v>
      </c>
    </row>
    <row r="33" spans="1:6" ht="14.25" customHeight="1" x14ac:dyDescent="0.25">
      <c r="A33" s="20" t="s">
        <v>13</v>
      </c>
      <c r="B33" s="20"/>
      <c r="C33" s="20"/>
      <c r="D33" s="20"/>
      <c r="E33" s="20"/>
      <c r="F33" s="10">
        <f>F30+F31+F32</f>
        <v>0</v>
      </c>
    </row>
    <row r="34" spans="1:6" x14ac:dyDescent="0.25">
      <c r="A34" s="20" t="s">
        <v>30</v>
      </c>
      <c r="B34" s="20"/>
      <c r="C34" s="20"/>
      <c r="D34" s="20"/>
      <c r="E34" s="20"/>
      <c r="F34" s="10">
        <f>F33*0.08</f>
        <v>0</v>
      </c>
    </row>
    <row r="35" spans="1:6" x14ac:dyDescent="0.25">
      <c r="A35" s="20" t="s">
        <v>24</v>
      </c>
      <c r="B35" s="20"/>
      <c r="C35" s="20"/>
      <c r="D35" s="20"/>
      <c r="E35" s="20"/>
      <c r="F35" s="10">
        <f>F33+F34</f>
        <v>0</v>
      </c>
    </row>
    <row r="36" spans="1:6" x14ac:dyDescent="0.25">
      <c r="A36" s="14"/>
      <c r="B36" s="14"/>
      <c r="C36" s="15"/>
      <c r="D36" s="16"/>
      <c r="E36" s="14"/>
      <c r="F36" s="14"/>
    </row>
    <row r="37" spans="1:6" x14ac:dyDescent="0.25">
      <c r="A37" s="14"/>
      <c r="B37" s="14"/>
      <c r="C37" s="15"/>
      <c r="D37" s="16"/>
      <c r="E37" s="14"/>
      <c r="F37" s="14"/>
    </row>
    <row r="38" spans="1:6" x14ac:dyDescent="0.25">
      <c r="A38" s="31" t="s">
        <v>34</v>
      </c>
      <c r="B38" s="32"/>
      <c r="C38" s="32"/>
      <c r="D38" s="32"/>
      <c r="E38" s="33"/>
      <c r="F38" s="10">
        <f>F17+F26+F33</f>
        <v>0</v>
      </c>
    </row>
    <row r="39" spans="1:6" x14ac:dyDescent="0.25">
      <c r="A39" s="34" t="s">
        <v>35</v>
      </c>
      <c r="B39" s="35"/>
      <c r="C39" s="35"/>
      <c r="D39" s="35"/>
      <c r="E39" s="36"/>
      <c r="F39" s="10">
        <f>F19+F28+F35</f>
        <v>0</v>
      </c>
    </row>
    <row r="40" spans="1:6" x14ac:dyDescent="0.25">
      <c r="A40" s="24"/>
      <c r="B40" s="24"/>
      <c r="C40" s="24"/>
      <c r="D40" s="24"/>
      <c r="E40" s="24"/>
      <c r="F40" s="24"/>
    </row>
    <row r="41" spans="1:6" s="18" customFormat="1" x14ac:dyDescent="0.25">
      <c r="A41" s="23" t="s">
        <v>40</v>
      </c>
      <c r="B41" s="23"/>
      <c r="C41" s="23"/>
      <c r="D41" s="23"/>
      <c r="E41" s="23"/>
      <c r="F41" s="23"/>
    </row>
    <row r="42" spans="1:6" s="18" customFormat="1" x14ac:dyDescent="0.25">
      <c r="A42" s="23" t="s">
        <v>41</v>
      </c>
      <c r="B42" s="23"/>
      <c r="C42" s="23"/>
      <c r="D42" s="23"/>
      <c r="E42" s="23"/>
      <c r="F42" s="23"/>
    </row>
    <row r="43" spans="1:6" s="18" customFormat="1" x14ac:dyDescent="0.25">
      <c r="A43" s="23" t="s">
        <v>6</v>
      </c>
      <c r="B43" s="23"/>
      <c r="C43" s="23"/>
      <c r="D43" s="23"/>
      <c r="E43" s="23"/>
      <c r="F43" s="23"/>
    </row>
    <row r="44" spans="1:6" s="18" customFormat="1" x14ac:dyDescent="0.25">
      <c r="A44" s="23" t="s">
        <v>7</v>
      </c>
      <c r="B44" s="23"/>
      <c r="C44" s="23"/>
      <c r="D44" s="23"/>
      <c r="E44" s="23"/>
      <c r="F44" s="23"/>
    </row>
    <row r="45" spans="1:6" s="18" customFormat="1" x14ac:dyDescent="0.25">
      <c r="A45" s="19" t="s">
        <v>42</v>
      </c>
      <c r="B45" s="19"/>
      <c r="C45" s="19"/>
      <c r="D45" s="19"/>
      <c r="E45" s="19"/>
      <c r="F45" s="19"/>
    </row>
    <row r="46" spans="1:6" x14ac:dyDescent="0.25">
      <c r="A46" s="17"/>
      <c r="B46" s="17"/>
      <c r="C46" s="17"/>
      <c r="D46" s="17"/>
      <c r="E46" s="17"/>
      <c r="F46" s="17"/>
    </row>
  </sheetData>
  <mergeCells count="23">
    <mergeCell ref="A43:F43"/>
    <mergeCell ref="A44:F44"/>
    <mergeCell ref="A27:E27"/>
    <mergeCell ref="A29:F29"/>
    <mergeCell ref="A38:E38"/>
    <mergeCell ref="A39:E39"/>
    <mergeCell ref="A42:F42"/>
    <mergeCell ref="A33:E33"/>
    <mergeCell ref="A34:E34"/>
    <mergeCell ref="A1:F1"/>
    <mergeCell ref="A2:F2"/>
    <mergeCell ref="A41:F41"/>
    <mergeCell ref="A40:F40"/>
    <mergeCell ref="A28:E28"/>
    <mergeCell ref="A35:E35"/>
    <mergeCell ref="A4:F4"/>
    <mergeCell ref="A3:F3"/>
    <mergeCell ref="A6:F6"/>
    <mergeCell ref="A17:E17"/>
    <mergeCell ref="A18:E18"/>
    <mergeCell ref="A19:E19"/>
    <mergeCell ref="A20:F20"/>
    <mergeCell ref="A26:E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2019-02-26T12:47:05Z</dcterms:modified>
</cp:coreProperties>
</file>