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 Sz\Desktop\2019 postępowania\likwidacja kabli\"/>
    </mc:Choice>
  </mc:AlternateContent>
  <bookViews>
    <workbookView xWindow="0" yWindow="0" windowWidth="23040" windowHeight="9396" activeTab="1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2" l="1"/>
  <c r="M20" i="2"/>
  <c r="M22" i="2"/>
  <c r="M24" i="2"/>
  <c r="M18" i="2"/>
  <c r="M10" i="2"/>
  <c r="M12" i="2"/>
  <c r="M14" i="2"/>
  <c r="M8" i="2"/>
  <c r="M16" i="2" l="1"/>
  <c r="M27" i="2" s="1"/>
  <c r="M28" i="2" l="1"/>
  <c r="M29" i="2" s="1"/>
</calcChain>
</file>

<file path=xl/sharedStrings.xml><?xml version="1.0" encoding="utf-8"?>
<sst xmlns="http://schemas.openxmlformats.org/spreadsheetml/2006/main" count="363" uniqueCount="114">
  <si>
    <t>Lp.</t>
  </si>
  <si>
    <t>Podstawa</t>
  </si>
  <si>
    <t>Opis</t>
  </si>
  <si>
    <t>Jedn.obm.</t>
  </si>
  <si>
    <t>Ilość</t>
  </si>
  <si>
    <t>Cena</t>
  </si>
  <si>
    <t>jedn.</t>
  </si>
  <si>
    <t>Wartość</t>
  </si>
  <si>
    <t>1Likwidacja</t>
  </si>
  <si>
    <t>kabli</t>
  </si>
  <si>
    <t>z</t>
  </si>
  <si>
    <t>kanalizacji</t>
  </si>
  <si>
    <t>ORANGE</t>
  </si>
  <si>
    <t>POLSKA</t>
  </si>
  <si>
    <t>S.A.</t>
  </si>
  <si>
    <t>d.1</t>
  </si>
  <si>
    <t>KNNR-W</t>
  </si>
  <si>
    <t>0803-06</t>
  </si>
  <si>
    <t>Demontaż</t>
  </si>
  <si>
    <t>wielożyłowych</t>
  </si>
  <si>
    <t>o</t>
  </si>
  <si>
    <t>masie</t>
  </si>
  <si>
    <t>do</t>
  </si>
  <si>
    <t>kg/m</t>
  </si>
  <si>
    <t>układanych</t>
  </si>
  <si>
    <t>w</t>
  </si>
  <si>
    <t>rurach</t>
  </si>
  <si>
    <t>osłonowych,</t>
  </si>
  <si>
    <t>blokach</t>
  </si>
  <si>
    <t>betonowych</t>
  </si>
  <si>
    <t>lub</t>
  </si>
  <si>
    <t>kanałach</t>
  </si>
  <si>
    <t>zamkniętych</t>
  </si>
  <si>
    <t>m</t>
  </si>
  <si>
    <t>0803-07</t>
  </si>
  <si>
    <t>0,5-1,0</t>
  </si>
  <si>
    <t>KNR</t>
  </si>
  <si>
    <t>Transport</t>
  </si>
  <si>
    <t>zdemontowanych</t>
  </si>
  <si>
    <t>i</t>
  </si>
  <si>
    <t>przewodów</t>
  </si>
  <si>
    <t>na</t>
  </si>
  <si>
    <t>odległość</t>
  </si>
  <si>
    <t>20.0</t>
  </si>
  <si>
    <t>km</t>
  </si>
  <si>
    <t>t</t>
  </si>
  <si>
    <t>Rozszycie</t>
  </si>
  <si>
    <t>zakończeniowych</t>
  </si>
  <si>
    <t>parach</t>
  </si>
  <si>
    <t>ochronnikach</t>
  </si>
  <si>
    <t>krosowych,łączówkach</t>
  </si>
  <si>
    <t>gniezdnikach</t>
  </si>
  <si>
    <t>przełącznicy</t>
  </si>
  <si>
    <t>-</t>
  </si>
  <si>
    <t>zakończenie</t>
  </si>
  <si>
    <t>istniejącego</t>
  </si>
  <si>
    <t>kabla</t>
  </si>
  <si>
    <t>parowego</t>
  </si>
  <si>
    <t>istniejącej</t>
  </si>
  <si>
    <t>listwie</t>
  </si>
  <si>
    <t>Kron</t>
  </si>
  <si>
    <t>sterowniku</t>
  </si>
  <si>
    <t>sygnalizacji</t>
  </si>
  <si>
    <t>Solidarności</t>
  </si>
  <si>
    <t>Piątkowska</t>
  </si>
  <si>
    <t>kon.kabl.</t>
  </si>
  <si>
    <t>Razem</t>
  </si>
  <si>
    <t>dział</t>
  </si>
  <si>
    <t>Likwidacja</t>
  </si>
  <si>
    <t>2Demontaż</t>
  </si>
  <si>
    <t>szafek</t>
  </si>
  <si>
    <t>transmisyjnych</t>
  </si>
  <si>
    <t>d.2</t>
  </si>
  <si>
    <t>analogia</t>
  </si>
  <si>
    <t>szafy</t>
  </si>
  <si>
    <t>transmisyjnej</t>
  </si>
  <si>
    <t>szt.</t>
  </si>
  <si>
    <t>KNNR</t>
  </si>
  <si>
    <t>fundamentu</t>
  </si>
  <si>
    <t>szaf</t>
  </si>
  <si>
    <t>prefabrykatów</t>
  </si>
  <si>
    <t>żelbetowych</t>
  </si>
  <si>
    <t>Ogółem</t>
  </si>
  <si>
    <t>wartość</t>
  </si>
  <si>
    <t>kosztorysowa</t>
  </si>
  <si>
    <t>robót</t>
  </si>
  <si>
    <t>osłonowych</t>
  </si>
  <si>
    <t>krosowych</t>
  </si>
  <si>
    <t>łączówkach</t>
  </si>
  <si>
    <t>Likwidacja kabli z kanalizacji ORANGE POLSKA S.A.</t>
  </si>
  <si>
    <t>KNNR-W 9
0803-06</t>
  </si>
  <si>
    <t>Cena jedn.</t>
  </si>
  <si>
    <t>Razem dział Likwidacja kabli z kanalizacji ORANGE POLSKA S.A.</t>
  </si>
  <si>
    <t>Demontaż szafek transmisyjnych</t>
  </si>
  <si>
    <t>KNR 5-10 1106-
01
analogia</t>
  </si>
  <si>
    <t>Demontaż kabli wielożyłowych o masie 0,5-1,0 kg/m układanych w rurach osłonowych, blokach betonowych lub kanałach
zamkniętych</t>
  </si>
  <si>
    <t>Demontaż kabli wielożyłowych o masie do 0,5 kg/m układanych w rurach osłonowych, blokach betonowych lub kanałach
zamkniętych</t>
  </si>
  <si>
    <t>Transport zdemontowanych kabli i przewodów na odległośćdo 20.0 km</t>
  </si>
  <si>
    <t>KNNR-W 9
0803-07</t>
  </si>
  <si>
    <t>KNR 5-13 0801-
02</t>
  </si>
  <si>
    <t>KNR 5-01 0818-
06</t>
  </si>
  <si>
    <t>Rozszycie kabli zakończeniowych o 100 parach na ochronnikach krosowych, łączówkach i gniezdnikach na przełącznicy- zakończenie istniejącego kabla 100 parowego na istniejącej listwie Kron w sterowniku sygnalizacji Solidarności- Piątkowska</t>
  </si>
  <si>
    <t>Demontaż szafy transmisyjnej</t>
  </si>
  <si>
    <t xml:space="preserve">Demontaż fundamentu szafy transmisyjnej </t>
  </si>
  <si>
    <t>KNNR 5 0411-
06
analogia</t>
  </si>
  <si>
    <t>Transport zdemontowanych szaf transmisyjnych na odległość do 20.0 km</t>
  </si>
  <si>
    <t>KNR 5-13 0801-
03</t>
  </si>
  <si>
    <t>KNR 5-13 0801-
01</t>
  </si>
  <si>
    <t>Transport zdemontowanych prefabrykatów żelbetowych na odległość do 20.0 km</t>
  </si>
  <si>
    <t>Razem dział Demontaż szafek transmisyjnych</t>
  </si>
  <si>
    <t>Ogółem wartość kosztorysowa robót netto</t>
  </si>
  <si>
    <t>podatek VAT</t>
  </si>
  <si>
    <t>Ogółem wartość kosztorysowa robót Brutto</t>
  </si>
  <si>
    <t>Likwidacja kabli i szaf transmisyjnych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</si>
</sst>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2" fontId="0" fillId="0" borderId="1" xfId="0" applyNumberFormat="1" applyBorder="1"/>
    <xf numFmtId="4" fontId="0" fillId="0" borderId="1" xfId="0" applyNumberForma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AB95"/>
  <sheetViews>
    <sheetView topLeftCell="A30" workbookViewId="0">
      <selection activeCell="Q40" sqref="Q40"/>
    </sheetView>
  </sheetViews>
  <sheetFormatPr defaultRowHeight="10.199999999999999" x14ac:dyDescent="0.2"/>
  <sheetData>
    <row r="7" spans="3:11" x14ac:dyDescent="0.2"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</row>
    <row r="8" spans="3:11" x14ac:dyDescent="0.2">
      <c r="C8" t="s">
        <v>8</v>
      </c>
      <c r="D8" t="s">
        <v>9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</row>
    <row r="9" spans="3:11" x14ac:dyDescent="0.2">
      <c r="C9">
        <v>1</v>
      </c>
    </row>
    <row r="10" spans="3:11" x14ac:dyDescent="0.2">
      <c r="C10" t="s">
        <v>15</v>
      </c>
    </row>
    <row r="11" spans="3:11" x14ac:dyDescent="0.2">
      <c r="C11" t="s">
        <v>16</v>
      </c>
      <c r="D11">
        <v>9</v>
      </c>
    </row>
    <row r="12" spans="3:11" x14ac:dyDescent="0.2">
      <c r="C12" t="s">
        <v>17</v>
      </c>
    </row>
    <row r="13" spans="3:11" x14ac:dyDescent="0.2">
      <c r="C13" t="s">
        <v>18</v>
      </c>
      <c r="D13" t="s">
        <v>9</v>
      </c>
      <c r="E13" t="s">
        <v>19</v>
      </c>
      <c r="F13" t="s">
        <v>20</v>
      </c>
      <c r="G13" t="s">
        <v>21</v>
      </c>
      <c r="H13" t="s">
        <v>22</v>
      </c>
      <c r="I13">
        <v>0.5</v>
      </c>
      <c r="J13" t="s">
        <v>23</v>
      </c>
      <c r="K13" t="s">
        <v>24</v>
      </c>
    </row>
    <row r="14" spans="3:11" x14ac:dyDescent="0.2">
      <c r="C14" t="s">
        <v>25</v>
      </c>
      <c r="D14" t="s">
        <v>26</v>
      </c>
      <c r="E14" t="s">
        <v>27</v>
      </c>
      <c r="F14" t="s">
        <v>28</v>
      </c>
      <c r="G14" t="s">
        <v>29</v>
      </c>
      <c r="H14" t="s">
        <v>30</v>
      </c>
      <c r="I14" t="s">
        <v>31</v>
      </c>
    </row>
    <row r="15" spans="3:11" x14ac:dyDescent="0.2">
      <c r="C15" t="s">
        <v>32</v>
      </c>
    </row>
    <row r="16" spans="3:11" x14ac:dyDescent="0.2">
      <c r="C16" t="s">
        <v>33</v>
      </c>
      <c r="D16">
        <v>15247.5</v>
      </c>
      <c r="E16">
        <v>4.99</v>
      </c>
      <c r="F16">
        <v>76</v>
      </c>
      <c r="G16">
        <v>85.03</v>
      </c>
    </row>
    <row r="17" spans="3:24" x14ac:dyDescent="0.2">
      <c r="C17">
        <v>2</v>
      </c>
    </row>
    <row r="18" spans="3:24" x14ac:dyDescent="0.2">
      <c r="C18" t="s">
        <v>15</v>
      </c>
    </row>
    <row r="19" spans="3:24" x14ac:dyDescent="0.2">
      <c r="C19" t="s">
        <v>16</v>
      </c>
      <c r="D19">
        <v>9</v>
      </c>
    </row>
    <row r="20" spans="3:24" x14ac:dyDescent="0.2">
      <c r="C20" t="s">
        <v>34</v>
      </c>
    </row>
    <row r="21" spans="3:24" x14ac:dyDescent="0.2">
      <c r="C21" t="s">
        <v>18</v>
      </c>
      <c r="D21" t="s">
        <v>9</v>
      </c>
      <c r="E21" t="s">
        <v>19</v>
      </c>
      <c r="F21" t="s">
        <v>20</v>
      </c>
      <c r="G21" t="s">
        <v>21</v>
      </c>
      <c r="H21" t="s">
        <v>35</v>
      </c>
      <c r="I21" t="s">
        <v>23</v>
      </c>
      <c r="J21" t="s">
        <v>24</v>
      </c>
    </row>
    <row r="22" spans="3:24" x14ac:dyDescent="0.2">
      <c r="C22" t="s">
        <v>25</v>
      </c>
      <c r="D22" t="s">
        <v>26</v>
      </c>
      <c r="E22" t="s">
        <v>27</v>
      </c>
      <c r="F22" t="s">
        <v>28</v>
      </c>
      <c r="G22" t="s">
        <v>29</v>
      </c>
      <c r="H22" t="s">
        <v>30</v>
      </c>
      <c r="I22" t="s">
        <v>31</v>
      </c>
    </row>
    <row r="23" spans="3:24" x14ac:dyDescent="0.2">
      <c r="C23" t="s">
        <v>32</v>
      </c>
    </row>
    <row r="24" spans="3:24" x14ac:dyDescent="0.2">
      <c r="C24" t="s">
        <v>33</v>
      </c>
      <c r="D24">
        <v>1985</v>
      </c>
      <c r="E24">
        <v>5.94</v>
      </c>
      <c r="F24">
        <v>11</v>
      </c>
      <c r="G24">
        <v>790.9</v>
      </c>
    </row>
    <row r="25" spans="3:24" x14ac:dyDescent="0.2">
      <c r="C25">
        <v>3</v>
      </c>
    </row>
    <row r="26" spans="3:24" x14ac:dyDescent="0.2">
      <c r="C26" t="s">
        <v>15</v>
      </c>
    </row>
    <row r="27" spans="3:24" x14ac:dyDescent="0.2">
      <c r="C27" t="s">
        <v>36</v>
      </c>
      <c r="D27" s="1">
        <v>43598</v>
      </c>
      <c r="E27">
        <v>-801</v>
      </c>
    </row>
    <row r="28" spans="3:24" x14ac:dyDescent="0.2">
      <c r="C28">
        <v>2</v>
      </c>
    </row>
    <row r="29" spans="3:24" x14ac:dyDescent="0.2">
      <c r="C29" t="s">
        <v>37</v>
      </c>
      <c r="D29" t="s">
        <v>38</v>
      </c>
      <c r="E29" t="s">
        <v>9</v>
      </c>
      <c r="F29" t="s">
        <v>39</v>
      </c>
      <c r="G29" t="s">
        <v>40</v>
      </c>
      <c r="H29" t="s">
        <v>41</v>
      </c>
      <c r="I29" t="s">
        <v>42</v>
      </c>
    </row>
    <row r="30" spans="3:24" x14ac:dyDescent="0.2">
      <c r="C30" t="s">
        <v>22</v>
      </c>
      <c r="D30" t="s">
        <v>43</v>
      </c>
      <c r="E30" t="s">
        <v>44</v>
      </c>
    </row>
    <row r="31" spans="3:24" x14ac:dyDescent="0.2">
      <c r="C31" t="s">
        <v>45</v>
      </c>
      <c r="D31">
        <v>8</v>
      </c>
      <c r="E31">
        <v>374.9</v>
      </c>
      <c r="F31">
        <v>2</v>
      </c>
      <c r="G31">
        <v>999.2</v>
      </c>
      <c r="Q31" t="s">
        <v>0</v>
      </c>
      <c r="R31" t="s">
        <v>1</v>
      </c>
      <c r="S31" t="s">
        <v>2</v>
      </c>
      <c r="T31" t="s">
        <v>3</v>
      </c>
      <c r="U31" t="s">
        <v>4</v>
      </c>
      <c r="V31" t="s">
        <v>5</v>
      </c>
      <c r="W31" t="s">
        <v>6</v>
      </c>
      <c r="X31" t="s">
        <v>7</v>
      </c>
    </row>
    <row r="32" spans="3:24" x14ac:dyDescent="0.2">
      <c r="C32">
        <v>4</v>
      </c>
      <c r="Q32" t="s">
        <v>8</v>
      </c>
      <c r="R32" t="s">
        <v>9</v>
      </c>
      <c r="S32" t="s">
        <v>10</v>
      </c>
      <c r="T32" t="s">
        <v>11</v>
      </c>
      <c r="U32" t="s">
        <v>12</v>
      </c>
      <c r="V32" t="s">
        <v>13</v>
      </c>
      <c r="W32" t="s">
        <v>14</v>
      </c>
    </row>
    <row r="33" spans="3:26" x14ac:dyDescent="0.2">
      <c r="C33" t="s">
        <v>15</v>
      </c>
      <c r="Q33">
        <v>1</v>
      </c>
    </row>
    <row r="34" spans="3:26" x14ac:dyDescent="0.2">
      <c r="C34" t="s">
        <v>36</v>
      </c>
      <c r="D34" s="1">
        <v>43586</v>
      </c>
      <c r="E34">
        <v>-818</v>
      </c>
      <c r="Q34" t="s">
        <v>15</v>
      </c>
    </row>
    <row r="35" spans="3:26" x14ac:dyDescent="0.2">
      <c r="C35">
        <v>6</v>
      </c>
      <c r="Q35" t="s">
        <v>16</v>
      </c>
      <c r="R35">
        <v>9</v>
      </c>
    </row>
    <row r="36" spans="3:26" x14ac:dyDescent="0.2">
      <c r="C36" t="s">
        <v>46</v>
      </c>
      <c r="D36" t="s">
        <v>9</v>
      </c>
      <c r="E36" t="s">
        <v>47</v>
      </c>
      <c r="F36" t="s">
        <v>20</v>
      </c>
      <c r="G36">
        <v>100</v>
      </c>
      <c r="H36" t="s">
        <v>48</v>
      </c>
      <c r="I36" t="s">
        <v>41</v>
      </c>
      <c r="J36" t="s">
        <v>49</v>
      </c>
      <c r="Q36" t="s">
        <v>17</v>
      </c>
    </row>
    <row r="37" spans="3:26" x14ac:dyDescent="0.2">
      <c r="C37" t="s">
        <v>50</v>
      </c>
      <c r="D37" t="s">
        <v>39</v>
      </c>
      <c r="E37" t="s">
        <v>51</v>
      </c>
      <c r="F37" t="s">
        <v>41</v>
      </c>
      <c r="G37" t="s">
        <v>52</v>
      </c>
      <c r="Q37" t="s">
        <v>18</v>
      </c>
      <c r="R37" t="s">
        <v>9</v>
      </c>
      <c r="S37" t="s">
        <v>19</v>
      </c>
      <c r="T37" t="s">
        <v>20</v>
      </c>
      <c r="U37" t="s">
        <v>21</v>
      </c>
      <c r="V37" t="s">
        <v>22</v>
      </c>
      <c r="W37">
        <v>0</v>
      </c>
      <c r="X37">
        <v>5</v>
      </c>
      <c r="Y37" t="s">
        <v>23</v>
      </c>
      <c r="Z37" t="s">
        <v>24</v>
      </c>
    </row>
    <row r="38" spans="3:26" x14ac:dyDescent="0.2">
      <c r="C38" t="s">
        <v>53</v>
      </c>
      <c r="D38" t="s">
        <v>54</v>
      </c>
      <c r="E38" t="s">
        <v>55</v>
      </c>
      <c r="F38" t="s">
        <v>56</v>
      </c>
      <c r="G38">
        <v>100</v>
      </c>
      <c r="H38" t="s">
        <v>57</v>
      </c>
      <c r="I38" t="s">
        <v>41</v>
      </c>
      <c r="J38" t="s">
        <v>58</v>
      </c>
      <c r="Q38" t="s">
        <v>25</v>
      </c>
      <c r="R38" t="s">
        <v>26</v>
      </c>
      <c r="S38" t="s">
        <v>86</v>
      </c>
      <c r="T38" t="s">
        <v>28</v>
      </c>
      <c r="U38" t="s">
        <v>29</v>
      </c>
      <c r="V38" t="s">
        <v>30</v>
      </c>
      <c r="W38" t="s">
        <v>31</v>
      </c>
    </row>
    <row r="39" spans="3:26" x14ac:dyDescent="0.2">
      <c r="C39" t="s">
        <v>59</v>
      </c>
      <c r="D39" t="s">
        <v>60</v>
      </c>
      <c r="E39" t="s">
        <v>25</v>
      </c>
      <c r="F39" t="s">
        <v>61</v>
      </c>
      <c r="G39" t="s">
        <v>62</v>
      </c>
      <c r="H39" t="s">
        <v>63</v>
      </c>
      <c r="Q39" t="s">
        <v>32</v>
      </c>
    </row>
    <row r="40" spans="3:26" x14ac:dyDescent="0.2">
      <c r="C40" t="s">
        <v>53</v>
      </c>
      <c r="D40" t="s">
        <v>64</v>
      </c>
      <c r="Q40" t="s">
        <v>33</v>
      </c>
      <c r="R40">
        <v>15247</v>
      </c>
      <c r="S40">
        <v>5</v>
      </c>
      <c r="T40">
        <v>4</v>
      </c>
      <c r="U40">
        <v>99</v>
      </c>
      <c r="V40">
        <v>76</v>
      </c>
      <c r="W40">
        <v>85</v>
      </c>
      <c r="X40">
        <v>3</v>
      </c>
    </row>
    <row r="41" spans="3:26" x14ac:dyDescent="0.2">
      <c r="C41" t="s">
        <v>65</v>
      </c>
      <c r="D41">
        <v>1</v>
      </c>
      <c r="E41">
        <v>503.96</v>
      </c>
      <c r="F41">
        <v>503.96</v>
      </c>
      <c r="Q41">
        <v>2</v>
      </c>
    </row>
    <row r="42" spans="3:26" x14ac:dyDescent="0.2">
      <c r="C42" t="s">
        <v>66</v>
      </c>
      <c r="D42" t="s">
        <v>67</v>
      </c>
      <c r="E42" t="s">
        <v>68</v>
      </c>
      <c r="F42" t="s">
        <v>9</v>
      </c>
      <c r="G42" t="s">
        <v>10</v>
      </c>
      <c r="H42" t="s">
        <v>11</v>
      </c>
      <c r="I42" t="s">
        <v>12</v>
      </c>
      <c r="J42" t="s">
        <v>13</v>
      </c>
      <c r="K42" t="s">
        <v>14</v>
      </c>
      <c r="L42">
        <v>91</v>
      </c>
      <c r="M42">
        <v>379.09</v>
      </c>
      <c r="Q42" t="s">
        <v>15</v>
      </c>
    </row>
    <row r="43" spans="3:26" x14ac:dyDescent="0.2">
      <c r="C43" t="s">
        <v>69</v>
      </c>
      <c r="D43" t="s">
        <v>70</v>
      </c>
      <c r="E43" t="s">
        <v>71</v>
      </c>
      <c r="Q43" t="s">
        <v>16</v>
      </c>
      <c r="R43">
        <v>9</v>
      </c>
    </row>
    <row r="44" spans="3:26" x14ac:dyDescent="0.2">
      <c r="C44">
        <v>5</v>
      </c>
      <c r="Q44" t="s">
        <v>34</v>
      </c>
    </row>
    <row r="45" spans="3:26" x14ac:dyDescent="0.2">
      <c r="C45" t="s">
        <v>72</v>
      </c>
      <c r="Q45" t="s">
        <v>18</v>
      </c>
      <c r="R45" t="s">
        <v>9</v>
      </c>
      <c r="S45" t="s">
        <v>19</v>
      </c>
      <c r="T45" t="s">
        <v>20</v>
      </c>
      <c r="U45" t="s">
        <v>21</v>
      </c>
      <c r="V45">
        <v>0</v>
      </c>
      <c r="W45" s="1">
        <v>43586</v>
      </c>
      <c r="X45">
        <v>0</v>
      </c>
      <c r="Y45" t="s">
        <v>23</v>
      </c>
      <c r="Z45" t="s">
        <v>24</v>
      </c>
    </row>
    <row r="46" spans="3:26" x14ac:dyDescent="0.2">
      <c r="C46" t="s">
        <v>36</v>
      </c>
      <c r="D46" s="1">
        <v>43595</v>
      </c>
      <c r="E46">
        <v>-1106</v>
      </c>
      <c r="Q46" t="s">
        <v>25</v>
      </c>
      <c r="R46" t="s">
        <v>26</v>
      </c>
      <c r="S46" t="s">
        <v>86</v>
      </c>
      <c r="T46" t="s">
        <v>28</v>
      </c>
      <c r="U46" t="s">
        <v>29</v>
      </c>
      <c r="V46" t="s">
        <v>30</v>
      </c>
      <c r="W46" t="s">
        <v>31</v>
      </c>
    </row>
    <row r="47" spans="3:26" x14ac:dyDescent="0.2">
      <c r="C47">
        <v>1</v>
      </c>
      <c r="Q47" t="s">
        <v>32</v>
      </c>
    </row>
    <row r="48" spans="3:26" x14ac:dyDescent="0.2">
      <c r="C48" t="s">
        <v>73</v>
      </c>
      <c r="Q48" t="s">
        <v>33</v>
      </c>
      <c r="R48">
        <v>1985</v>
      </c>
      <c r="S48">
        <v>5</v>
      </c>
      <c r="T48">
        <v>94</v>
      </c>
      <c r="U48">
        <v>11</v>
      </c>
      <c r="V48">
        <v>790</v>
      </c>
      <c r="W48">
        <v>90</v>
      </c>
    </row>
    <row r="49" spans="3:24" x14ac:dyDescent="0.2">
      <c r="C49" t="s">
        <v>18</v>
      </c>
      <c r="D49" t="s">
        <v>74</v>
      </c>
      <c r="E49" t="s">
        <v>75</v>
      </c>
      <c r="F49" t="s">
        <v>76</v>
      </c>
      <c r="G49">
        <v>7</v>
      </c>
      <c r="H49">
        <v>436.47</v>
      </c>
      <c r="I49">
        <v>3</v>
      </c>
      <c r="J49">
        <v>55.29</v>
      </c>
      <c r="Q49">
        <v>3</v>
      </c>
    </row>
    <row r="50" spans="3:24" x14ac:dyDescent="0.2">
      <c r="C50">
        <v>6</v>
      </c>
      <c r="Q50" t="s">
        <v>15</v>
      </c>
    </row>
    <row r="51" spans="3:24" x14ac:dyDescent="0.2">
      <c r="C51" t="s">
        <v>72</v>
      </c>
      <c r="Q51" t="s">
        <v>36</v>
      </c>
      <c r="R51" s="1">
        <v>43598</v>
      </c>
      <c r="S51">
        <v>-801</v>
      </c>
    </row>
    <row r="52" spans="3:24" x14ac:dyDescent="0.2">
      <c r="C52" t="s">
        <v>77</v>
      </c>
      <c r="D52">
        <v>5</v>
      </c>
      <c r="E52">
        <v>-411</v>
      </c>
      <c r="Q52">
        <v>2</v>
      </c>
    </row>
    <row r="53" spans="3:24" x14ac:dyDescent="0.2">
      <c r="C53">
        <v>6</v>
      </c>
      <c r="Q53" t="s">
        <v>37</v>
      </c>
      <c r="R53" t="s">
        <v>38</v>
      </c>
      <c r="S53" t="s">
        <v>9</v>
      </c>
      <c r="T53" t="s">
        <v>39</v>
      </c>
      <c r="U53" t="s">
        <v>40</v>
      </c>
      <c r="V53" t="s">
        <v>41</v>
      </c>
      <c r="W53" t="s">
        <v>42</v>
      </c>
    </row>
    <row r="54" spans="3:24" x14ac:dyDescent="0.2">
      <c r="C54" t="s">
        <v>73</v>
      </c>
      <c r="Q54" t="s">
        <v>22</v>
      </c>
      <c r="R54" t="s">
        <v>43</v>
      </c>
      <c r="S54" t="s">
        <v>44</v>
      </c>
    </row>
    <row r="55" spans="3:24" x14ac:dyDescent="0.2">
      <c r="C55" t="s">
        <v>18</v>
      </c>
      <c r="D55" t="s">
        <v>78</v>
      </c>
      <c r="E55" t="s">
        <v>74</v>
      </c>
      <c r="F55" t="s">
        <v>75</v>
      </c>
      <c r="G55" t="s">
        <v>76</v>
      </c>
      <c r="H55">
        <v>7</v>
      </c>
      <c r="I55">
        <v>209.09</v>
      </c>
      <c r="J55">
        <v>1</v>
      </c>
      <c r="K55">
        <v>463.63</v>
      </c>
      <c r="Q55" t="s">
        <v>45</v>
      </c>
      <c r="R55">
        <v>8</v>
      </c>
      <c r="S55">
        <v>374</v>
      </c>
      <c r="T55">
        <v>90</v>
      </c>
      <c r="U55">
        <v>2</v>
      </c>
      <c r="V55">
        <v>999</v>
      </c>
      <c r="W55">
        <v>20</v>
      </c>
    </row>
    <row r="56" spans="3:24" x14ac:dyDescent="0.2">
      <c r="C56">
        <v>7</v>
      </c>
      <c r="Q56">
        <v>4</v>
      </c>
    </row>
    <row r="57" spans="3:24" x14ac:dyDescent="0.2">
      <c r="C57" t="s">
        <v>72</v>
      </c>
      <c r="Q57" t="s">
        <v>15</v>
      </c>
    </row>
    <row r="58" spans="3:24" x14ac:dyDescent="0.2">
      <c r="C58" t="s">
        <v>36</v>
      </c>
      <c r="D58" s="1">
        <v>43598</v>
      </c>
      <c r="E58">
        <v>-801</v>
      </c>
      <c r="Q58" t="s">
        <v>36</v>
      </c>
      <c r="R58" s="1">
        <v>43586</v>
      </c>
      <c r="S58">
        <v>-818</v>
      </c>
    </row>
    <row r="59" spans="3:24" x14ac:dyDescent="0.2">
      <c r="C59">
        <v>3</v>
      </c>
      <c r="Q59">
        <v>6</v>
      </c>
    </row>
    <row r="60" spans="3:24" x14ac:dyDescent="0.2">
      <c r="C60" t="s">
        <v>37</v>
      </c>
      <c r="D60" t="s">
        <v>38</v>
      </c>
      <c r="E60" t="s">
        <v>79</v>
      </c>
      <c r="F60" t="s">
        <v>71</v>
      </c>
      <c r="G60" t="s">
        <v>41</v>
      </c>
      <c r="H60" t="s">
        <v>42</v>
      </c>
      <c r="Q60" t="s">
        <v>46</v>
      </c>
      <c r="R60" t="s">
        <v>9</v>
      </c>
      <c r="S60" t="s">
        <v>47</v>
      </c>
      <c r="T60" t="s">
        <v>20</v>
      </c>
      <c r="U60">
        <v>100</v>
      </c>
      <c r="V60" t="s">
        <v>48</v>
      </c>
      <c r="W60" t="s">
        <v>41</v>
      </c>
      <c r="X60" t="s">
        <v>49</v>
      </c>
    </row>
    <row r="61" spans="3:24" x14ac:dyDescent="0.2">
      <c r="C61" t="s">
        <v>22</v>
      </c>
      <c r="D61" t="s">
        <v>43</v>
      </c>
      <c r="E61" t="s">
        <v>44</v>
      </c>
      <c r="Q61" t="s">
        <v>87</v>
      </c>
      <c r="R61" t="s">
        <v>88</v>
      </c>
      <c r="S61" t="s">
        <v>39</v>
      </c>
      <c r="T61" t="s">
        <v>51</v>
      </c>
      <c r="U61" t="s">
        <v>41</v>
      </c>
      <c r="V61" t="s">
        <v>52</v>
      </c>
    </row>
    <row r="62" spans="3:24" x14ac:dyDescent="0.2">
      <c r="C62" t="s">
        <v>45</v>
      </c>
      <c r="D62">
        <v>0.7</v>
      </c>
      <c r="E62">
        <v>328.04</v>
      </c>
      <c r="F62">
        <v>229.63</v>
      </c>
      <c r="Q62" t="s">
        <v>53</v>
      </c>
      <c r="R62" t="s">
        <v>54</v>
      </c>
      <c r="S62" t="s">
        <v>55</v>
      </c>
      <c r="T62" t="s">
        <v>56</v>
      </c>
      <c r="U62">
        <v>100</v>
      </c>
      <c r="V62" t="s">
        <v>57</v>
      </c>
      <c r="W62" t="s">
        <v>41</v>
      </c>
      <c r="X62" t="s">
        <v>58</v>
      </c>
    </row>
    <row r="63" spans="3:24" x14ac:dyDescent="0.2">
      <c r="C63">
        <v>8</v>
      </c>
      <c r="Q63" t="s">
        <v>59</v>
      </c>
      <c r="R63" t="s">
        <v>60</v>
      </c>
      <c r="S63" t="s">
        <v>25</v>
      </c>
      <c r="T63" t="s">
        <v>61</v>
      </c>
      <c r="U63" t="s">
        <v>62</v>
      </c>
      <c r="V63" t="s">
        <v>63</v>
      </c>
    </row>
    <row r="64" spans="3:24" x14ac:dyDescent="0.2">
      <c r="C64" t="s">
        <v>72</v>
      </c>
      <c r="Q64" t="s">
        <v>53</v>
      </c>
      <c r="R64" t="s">
        <v>64</v>
      </c>
    </row>
    <row r="65" spans="3:28" x14ac:dyDescent="0.2">
      <c r="C65" t="s">
        <v>36</v>
      </c>
      <c r="D65" s="1">
        <v>43598</v>
      </c>
      <c r="E65">
        <v>-801</v>
      </c>
      <c r="Q65" t="s">
        <v>65</v>
      </c>
      <c r="R65">
        <v>1</v>
      </c>
      <c r="S65">
        <v>503</v>
      </c>
      <c r="T65">
        <v>96</v>
      </c>
      <c r="U65">
        <v>503</v>
      </c>
      <c r="V65">
        <v>96</v>
      </c>
    </row>
    <row r="66" spans="3:28" x14ac:dyDescent="0.2">
      <c r="C66">
        <v>1</v>
      </c>
      <c r="Q66" t="s">
        <v>66</v>
      </c>
      <c r="R66" t="s">
        <v>67</v>
      </c>
      <c r="S66" t="s">
        <v>68</v>
      </c>
      <c r="T66" t="s">
        <v>9</v>
      </c>
      <c r="U66" t="s">
        <v>10</v>
      </c>
      <c r="V66" t="s">
        <v>11</v>
      </c>
      <c r="W66" t="s">
        <v>12</v>
      </c>
      <c r="X66" t="s">
        <v>13</v>
      </c>
      <c r="Y66" t="s">
        <v>14</v>
      </c>
      <c r="Z66">
        <v>91</v>
      </c>
      <c r="AA66">
        <v>379</v>
      </c>
      <c r="AB66">
        <v>9</v>
      </c>
    </row>
    <row r="67" spans="3:28" x14ac:dyDescent="0.2">
      <c r="C67" t="s">
        <v>37</v>
      </c>
      <c r="D67" t="s">
        <v>38</v>
      </c>
      <c r="E67" t="s">
        <v>80</v>
      </c>
      <c r="F67" t="s">
        <v>81</v>
      </c>
      <c r="G67" t="s">
        <v>41</v>
      </c>
      <c r="Q67" t="s">
        <v>69</v>
      </c>
      <c r="R67" t="s">
        <v>70</v>
      </c>
      <c r="S67" t="s">
        <v>71</v>
      </c>
    </row>
    <row r="68" spans="3:28" x14ac:dyDescent="0.2">
      <c r="C68" t="s">
        <v>42</v>
      </c>
      <c r="D68" t="s">
        <v>22</v>
      </c>
      <c r="E68" t="s">
        <v>43</v>
      </c>
      <c r="F68" t="s">
        <v>44</v>
      </c>
      <c r="Q68">
        <v>5</v>
      </c>
    </row>
    <row r="69" spans="3:28" x14ac:dyDescent="0.2">
      <c r="C69" t="s">
        <v>45</v>
      </c>
      <c r="D69">
        <v>1.75</v>
      </c>
      <c r="E69">
        <v>515.49</v>
      </c>
      <c r="F69">
        <v>902.11</v>
      </c>
      <c r="Q69" t="s">
        <v>72</v>
      </c>
    </row>
    <row r="70" spans="3:28" x14ac:dyDescent="0.2">
      <c r="C70" t="s">
        <v>66</v>
      </c>
      <c r="D70" t="s">
        <v>67</v>
      </c>
      <c r="E70" t="s">
        <v>18</v>
      </c>
      <c r="F70" t="s">
        <v>70</v>
      </c>
      <c r="G70" t="s">
        <v>71</v>
      </c>
      <c r="H70">
        <v>5</v>
      </c>
      <c r="I70">
        <v>650.66</v>
      </c>
      <c r="Q70" t="s">
        <v>36</v>
      </c>
      <c r="R70" s="1">
        <v>43595</v>
      </c>
      <c r="S70">
        <v>-1106</v>
      </c>
    </row>
    <row r="71" spans="3:28" x14ac:dyDescent="0.2">
      <c r="C71" t="s">
        <v>82</v>
      </c>
      <c r="D71" t="s">
        <v>83</v>
      </c>
      <c r="E71" t="s">
        <v>84</v>
      </c>
      <c r="F71" t="s">
        <v>85</v>
      </c>
      <c r="G71">
        <v>97</v>
      </c>
      <c r="H71">
        <v>29.75</v>
      </c>
      <c r="Q71">
        <v>1</v>
      </c>
    </row>
    <row r="72" spans="3:28" x14ac:dyDescent="0.2">
      <c r="Q72" t="s">
        <v>73</v>
      </c>
    </row>
    <row r="73" spans="3:28" x14ac:dyDescent="0.2">
      <c r="Q73" t="s">
        <v>18</v>
      </c>
      <c r="R73" t="s">
        <v>74</v>
      </c>
      <c r="S73" t="s">
        <v>75</v>
      </c>
      <c r="T73" t="s">
        <v>76</v>
      </c>
      <c r="U73">
        <v>7</v>
      </c>
      <c r="V73">
        <v>436</v>
      </c>
      <c r="W73">
        <v>47</v>
      </c>
      <c r="X73">
        <v>3</v>
      </c>
      <c r="Y73">
        <v>55</v>
      </c>
      <c r="Z73">
        <v>29</v>
      </c>
    </row>
    <row r="74" spans="3:28" x14ac:dyDescent="0.2">
      <c r="Q74">
        <v>6</v>
      </c>
    </row>
    <row r="75" spans="3:28" x14ac:dyDescent="0.2">
      <c r="Q75" t="s">
        <v>72</v>
      </c>
    </row>
    <row r="76" spans="3:28" x14ac:dyDescent="0.2">
      <c r="Q76" t="s">
        <v>77</v>
      </c>
      <c r="R76">
        <v>5</v>
      </c>
      <c r="S76">
        <v>-411</v>
      </c>
    </row>
    <row r="77" spans="3:28" x14ac:dyDescent="0.2">
      <c r="Q77">
        <v>6</v>
      </c>
    </row>
    <row r="78" spans="3:28" x14ac:dyDescent="0.2">
      <c r="Q78" t="s">
        <v>73</v>
      </c>
    </row>
    <row r="79" spans="3:28" x14ac:dyDescent="0.2">
      <c r="Q79" t="s">
        <v>18</v>
      </c>
      <c r="R79" t="s">
        <v>78</v>
      </c>
      <c r="S79" t="s">
        <v>74</v>
      </c>
      <c r="T79" t="s">
        <v>75</v>
      </c>
      <c r="U79" t="s">
        <v>76</v>
      </c>
      <c r="V79">
        <v>7</v>
      </c>
      <c r="W79">
        <v>209</v>
      </c>
      <c r="X79">
        <v>9</v>
      </c>
      <c r="Y79">
        <v>1</v>
      </c>
      <c r="Z79">
        <v>463</v>
      </c>
      <c r="AA79">
        <v>63</v>
      </c>
    </row>
    <row r="80" spans="3:28" x14ac:dyDescent="0.2">
      <c r="Q80">
        <v>7</v>
      </c>
    </row>
    <row r="81" spans="17:24" x14ac:dyDescent="0.2">
      <c r="Q81" t="s">
        <v>72</v>
      </c>
    </row>
    <row r="82" spans="17:24" x14ac:dyDescent="0.2">
      <c r="Q82" t="s">
        <v>36</v>
      </c>
      <c r="R82" s="1">
        <v>43598</v>
      </c>
      <c r="S82">
        <v>-801</v>
      </c>
    </row>
    <row r="83" spans="17:24" x14ac:dyDescent="0.2">
      <c r="Q83">
        <v>3</v>
      </c>
    </row>
    <row r="84" spans="17:24" x14ac:dyDescent="0.2">
      <c r="Q84" t="s">
        <v>37</v>
      </c>
      <c r="R84" t="s">
        <v>38</v>
      </c>
      <c r="S84" t="s">
        <v>79</v>
      </c>
      <c r="T84" t="s">
        <v>71</v>
      </c>
      <c r="U84" t="s">
        <v>41</v>
      </c>
      <c r="V84" t="s">
        <v>42</v>
      </c>
    </row>
    <row r="85" spans="17:24" x14ac:dyDescent="0.2">
      <c r="Q85" t="s">
        <v>22</v>
      </c>
      <c r="R85" t="s">
        <v>43</v>
      </c>
      <c r="S85" t="s">
        <v>44</v>
      </c>
    </row>
    <row r="86" spans="17:24" x14ac:dyDescent="0.2">
      <c r="Q86" t="s">
        <v>45</v>
      </c>
      <c r="R86">
        <v>0</v>
      </c>
      <c r="S86">
        <v>7</v>
      </c>
      <c r="T86">
        <v>328</v>
      </c>
      <c r="U86">
        <v>4</v>
      </c>
      <c r="V86">
        <v>229</v>
      </c>
      <c r="W86">
        <v>63</v>
      </c>
    </row>
    <row r="87" spans="17:24" x14ac:dyDescent="0.2">
      <c r="Q87">
        <v>8</v>
      </c>
    </row>
    <row r="88" spans="17:24" x14ac:dyDescent="0.2">
      <c r="Q88" t="s">
        <v>72</v>
      </c>
    </row>
    <row r="89" spans="17:24" x14ac:dyDescent="0.2">
      <c r="Q89" t="s">
        <v>36</v>
      </c>
      <c r="R89" s="1">
        <v>43598</v>
      </c>
      <c r="S89">
        <v>-801</v>
      </c>
    </row>
    <row r="90" spans="17:24" x14ac:dyDescent="0.2">
      <c r="Q90">
        <v>1</v>
      </c>
    </row>
    <row r="91" spans="17:24" x14ac:dyDescent="0.2">
      <c r="Q91" t="s">
        <v>37</v>
      </c>
      <c r="R91" t="s">
        <v>38</v>
      </c>
      <c r="S91" t="s">
        <v>80</v>
      </c>
      <c r="T91" t="s">
        <v>81</v>
      </c>
      <c r="U91" t="s">
        <v>41</v>
      </c>
    </row>
    <row r="92" spans="17:24" x14ac:dyDescent="0.2">
      <c r="Q92" t="s">
        <v>42</v>
      </c>
      <c r="R92" t="s">
        <v>22</v>
      </c>
      <c r="S92" t="s">
        <v>43</v>
      </c>
      <c r="T92" t="s">
        <v>44</v>
      </c>
    </row>
    <row r="93" spans="17:24" x14ac:dyDescent="0.2">
      <c r="Q93" t="s">
        <v>45</v>
      </c>
      <c r="R93">
        <v>1</v>
      </c>
      <c r="S93">
        <v>75</v>
      </c>
      <c r="T93">
        <v>515</v>
      </c>
      <c r="U93">
        <v>49</v>
      </c>
      <c r="V93">
        <v>902</v>
      </c>
      <c r="W93">
        <v>11</v>
      </c>
    </row>
    <row r="94" spans="17:24" x14ac:dyDescent="0.2">
      <c r="Q94" t="s">
        <v>66</v>
      </c>
      <c r="R94" t="s">
        <v>67</v>
      </c>
      <c r="S94" t="s">
        <v>18</v>
      </c>
      <c r="T94" t="s">
        <v>70</v>
      </c>
      <c r="U94" t="s">
        <v>71</v>
      </c>
      <c r="V94">
        <v>5</v>
      </c>
      <c r="W94">
        <v>650</v>
      </c>
      <c r="X94">
        <v>66</v>
      </c>
    </row>
    <row r="95" spans="17:24" x14ac:dyDescent="0.2">
      <c r="Q95" t="s">
        <v>82</v>
      </c>
      <c r="R95" t="s">
        <v>83</v>
      </c>
      <c r="S95" t="s">
        <v>84</v>
      </c>
      <c r="T95" t="s">
        <v>85</v>
      </c>
      <c r="U95">
        <v>97</v>
      </c>
      <c r="V95">
        <v>29</v>
      </c>
      <c r="W95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M29"/>
  <sheetViews>
    <sheetView tabSelected="1" topLeftCell="A4" workbookViewId="0">
      <selection activeCell="J22" sqref="J22:J23"/>
    </sheetView>
  </sheetViews>
  <sheetFormatPr defaultRowHeight="10.199999999999999" x14ac:dyDescent="0.2"/>
  <cols>
    <col min="9" max="9" width="42.140625" customWidth="1"/>
  </cols>
  <sheetData>
    <row r="4" spans="7:13" ht="13.8" x14ac:dyDescent="0.3">
      <c r="G4" s="24" t="s">
        <v>113</v>
      </c>
      <c r="H4" s="24"/>
      <c r="I4" s="24"/>
    </row>
    <row r="6" spans="7:13" x14ac:dyDescent="0.2">
      <c r="G6" s="2" t="s">
        <v>0</v>
      </c>
      <c r="H6" s="2" t="s">
        <v>1</v>
      </c>
      <c r="I6" s="2" t="s">
        <v>2</v>
      </c>
      <c r="J6" s="2" t="s">
        <v>3</v>
      </c>
      <c r="K6" s="2" t="s">
        <v>4</v>
      </c>
      <c r="L6" s="2" t="s">
        <v>91</v>
      </c>
      <c r="M6" s="2" t="s">
        <v>7</v>
      </c>
    </row>
    <row r="7" spans="7:13" ht="12" x14ac:dyDescent="0.25">
      <c r="G7" s="20">
        <v>1</v>
      </c>
      <c r="H7" s="21" t="s">
        <v>89</v>
      </c>
      <c r="I7" s="21"/>
      <c r="J7" s="21"/>
      <c r="K7" s="21"/>
      <c r="L7" s="21"/>
      <c r="M7" s="21"/>
    </row>
    <row r="8" spans="7:13" ht="19.95" customHeight="1" x14ac:dyDescent="0.2">
      <c r="G8" s="2">
        <v>1</v>
      </c>
      <c r="H8" s="4" t="s">
        <v>90</v>
      </c>
      <c r="I8" s="8" t="s">
        <v>96</v>
      </c>
      <c r="J8" s="5" t="s">
        <v>33</v>
      </c>
      <c r="K8" s="5">
        <v>15247.5</v>
      </c>
      <c r="L8" s="14"/>
      <c r="M8" s="6">
        <f>K8*L8</f>
        <v>0</v>
      </c>
    </row>
    <row r="9" spans="7:13" ht="19.95" customHeight="1" x14ac:dyDescent="0.2">
      <c r="G9" s="7" t="s">
        <v>15</v>
      </c>
      <c r="H9" s="5"/>
      <c r="I9" s="3"/>
      <c r="J9" s="5"/>
      <c r="K9" s="5"/>
      <c r="L9" s="14"/>
      <c r="M9" s="5"/>
    </row>
    <row r="10" spans="7:13" ht="19.95" customHeight="1" x14ac:dyDescent="0.2">
      <c r="G10" s="2">
        <v>2</v>
      </c>
      <c r="H10" s="4" t="s">
        <v>98</v>
      </c>
      <c r="I10" s="8" t="s">
        <v>95</v>
      </c>
      <c r="J10" s="5" t="s">
        <v>33</v>
      </c>
      <c r="K10" s="5">
        <v>1985</v>
      </c>
      <c r="L10" s="14"/>
      <c r="M10" s="6">
        <f t="shared" ref="M10" si="0">K10*L10</f>
        <v>0</v>
      </c>
    </row>
    <row r="11" spans="7:13" ht="19.95" customHeight="1" x14ac:dyDescent="0.2">
      <c r="G11" s="7" t="s">
        <v>15</v>
      </c>
      <c r="H11" s="5"/>
      <c r="I11" s="8"/>
      <c r="J11" s="5"/>
      <c r="K11" s="5"/>
      <c r="L11" s="14"/>
      <c r="M11" s="5"/>
    </row>
    <row r="12" spans="7:13" ht="19.95" customHeight="1" x14ac:dyDescent="0.2">
      <c r="G12" s="2">
        <v>3</v>
      </c>
      <c r="H12" s="4" t="s">
        <v>99</v>
      </c>
      <c r="I12" s="9" t="s">
        <v>97</v>
      </c>
      <c r="J12" s="5" t="s">
        <v>45</v>
      </c>
      <c r="K12" s="5">
        <v>8</v>
      </c>
      <c r="L12" s="14"/>
      <c r="M12" s="6">
        <f t="shared" ref="M12" si="1">K12*L12</f>
        <v>0</v>
      </c>
    </row>
    <row r="13" spans="7:13" ht="19.95" customHeight="1" x14ac:dyDescent="0.2">
      <c r="G13" s="7" t="s">
        <v>15</v>
      </c>
      <c r="H13" s="5"/>
      <c r="I13" s="10"/>
      <c r="J13" s="5"/>
      <c r="K13" s="5"/>
      <c r="L13" s="14"/>
      <c r="M13" s="5"/>
    </row>
    <row r="14" spans="7:13" ht="30" customHeight="1" x14ac:dyDescent="0.2">
      <c r="G14" s="2">
        <v>4</v>
      </c>
      <c r="H14" s="4" t="s">
        <v>100</v>
      </c>
      <c r="I14" s="9" t="s">
        <v>101</v>
      </c>
      <c r="J14" s="5" t="s">
        <v>65</v>
      </c>
      <c r="K14" s="5">
        <v>1</v>
      </c>
      <c r="L14" s="14"/>
      <c r="M14" s="6">
        <f t="shared" ref="M14" si="2">K14*L14</f>
        <v>0</v>
      </c>
    </row>
    <row r="15" spans="7:13" ht="30" customHeight="1" x14ac:dyDescent="0.2">
      <c r="G15" s="7" t="s">
        <v>15</v>
      </c>
      <c r="H15" s="5"/>
      <c r="I15" s="10"/>
      <c r="J15" s="5"/>
      <c r="K15" s="5"/>
      <c r="L15" s="14"/>
      <c r="M15" s="5"/>
    </row>
    <row r="16" spans="7:13" x14ac:dyDescent="0.2">
      <c r="G16" s="19" t="s">
        <v>92</v>
      </c>
      <c r="H16" s="19"/>
      <c r="I16" s="19"/>
      <c r="J16" s="19"/>
      <c r="K16" s="19"/>
      <c r="L16" s="19"/>
      <c r="M16" s="13">
        <f>SUM(M8:M15)</f>
        <v>0</v>
      </c>
    </row>
    <row r="17" spans="7:13" ht="12" x14ac:dyDescent="0.25">
      <c r="G17" s="20">
        <v>2</v>
      </c>
      <c r="H17" s="21" t="s">
        <v>93</v>
      </c>
      <c r="I17" s="21"/>
      <c r="J17" s="21"/>
      <c r="K17" s="21"/>
      <c r="L17" s="21"/>
      <c r="M17" s="21"/>
    </row>
    <row r="18" spans="7:13" ht="19.95" customHeight="1" x14ac:dyDescent="0.2">
      <c r="G18" s="7">
        <v>5</v>
      </c>
      <c r="H18" s="11" t="s">
        <v>94</v>
      </c>
      <c r="I18" s="15" t="s">
        <v>102</v>
      </c>
      <c r="J18" s="5" t="s">
        <v>76</v>
      </c>
      <c r="K18" s="5">
        <v>7</v>
      </c>
      <c r="L18" s="14"/>
      <c r="M18" s="14">
        <f>K18*L18</f>
        <v>0</v>
      </c>
    </row>
    <row r="19" spans="7:13" ht="19.95" customHeight="1" x14ac:dyDescent="0.2">
      <c r="G19" s="7" t="s">
        <v>72</v>
      </c>
      <c r="H19" s="12"/>
      <c r="I19" s="15"/>
      <c r="J19" s="5"/>
      <c r="K19" s="5"/>
      <c r="L19" s="14"/>
      <c r="M19" s="14"/>
    </row>
    <row r="20" spans="7:13" ht="19.95" customHeight="1" x14ac:dyDescent="0.2">
      <c r="G20" s="7">
        <v>6</v>
      </c>
      <c r="H20" s="11" t="s">
        <v>104</v>
      </c>
      <c r="I20" s="15" t="s">
        <v>103</v>
      </c>
      <c r="J20" s="5" t="s">
        <v>76</v>
      </c>
      <c r="K20" s="5">
        <v>7</v>
      </c>
      <c r="L20" s="14"/>
      <c r="M20" s="14">
        <f t="shared" ref="M20" si="3">K20*L20</f>
        <v>0</v>
      </c>
    </row>
    <row r="21" spans="7:13" ht="19.95" customHeight="1" x14ac:dyDescent="0.2">
      <c r="G21" s="7" t="s">
        <v>72</v>
      </c>
      <c r="H21" s="12"/>
      <c r="I21" s="15"/>
      <c r="J21" s="5"/>
      <c r="K21" s="5"/>
      <c r="L21" s="14"/>
      <c r="M21" s="14"/>
    </row>
    <row r="22" spans="7:13" ht="19.95" customHeight="1" x14ac:dyDescent="0.2">
      <c r="G22" s="7">
        <v>7</v>
      </c>
      <c r="H22" s="9" t="s">
        <v>106</v>
      </c>
      <c r="I22" s="16" t="s">
        <v>105</v>
      </c>
      <c r="J22" s="5" t="s">
        <v>45</v>
      </c>
      <c r="K22" s="5">
        <v>0.7</v>
      </c>
      <c r="L22" s="14"/>
      <c r="M22" s="14">
        <f t="shared" ref="M22" si="4">K22*L22</f>
        <v>0</v>
      </c>
    </row>
    <row r="23" spans="7:13" ht="19.95" customHeight="1" x14ac:dyDescent="0.2">
      <c r="G23" s="7" t="s">
        <v>72</v>
      </c>
      <c r="H23" s="10"/>
      <c r="I23" s="15"/>
      <c r="J23" s="5"/>
      <c r="K23" s="5"/>
      <c r="L23" s="14"/>
      <c r="M23" s="14"/>
    </row>
    <row r="24" spans="7:13" ht="19.95" customHeight="1" x14ac:dyDescent="0.2">
      <c r="G24" s="7">
        <v>8</v>
      </c>
      <c r="H24" s="4" t="s">
        <v>107</v>
      </c>
      <c r="I24" s="9" t="s">
        <v>108</v>
      </c>
      <c r="J24" s="5" t="s">
        <v>45</v>
      </c>
      <c r="K24" s="5">
        <v>1.75</v>
      </c>
      <c r="L24" s="14"/>
      <c r="M24" s="14">
        <f t="shared" ref="M24" si="5">K24*L24</f>
        <v>0</v>
      </c>
    </row>
    <row r="25" spans="7:13" ht="19.95" customHeight="1" x14ac:dyDescent="0.2">
      <c r="G25" s="7" t="s">
        <v>72</v>
      </c>
      <c r="H25" s="5"/>
      <c r="I25" s="10"/>
      <c r="J25" s="5"/>
      <c r="K25" s="5"/>
      <c r="L25" s="14"/>
      <c r="M25" s="14"/>
    </row>
    <row r="26" spans="7:13" x14ac:dyDescent="0.2">
      <c r="G26" s="22" t="s">
        <v>109</v>
      </c>
      <c r="H26" s="22"/>
      <c r="I26" s="22"/>
      <c r="J26" s="22"/>
      <c r="K26" s="22"/>
      <c r="L26" s="22"/>
      <c r="M26" s="17">
        <f>SUM(M18:M25)</f>
        <v>0</v>
      </c>
    </row>
    <row r="27" spans="7:13" ht="12" x14ac:dyDescent="0.25">
      <c r="G27" s="23" t="s">
        <v>110</v>
      </c>
      <c r="H27" s="23"/>
      <c r="I27" s="23"/>
      <c r="J27" s="23"/>
      <c r="K27" s="23"/>
      <c r="L27" s="23"/>
      <c r="M27" s="18">
        <f>M16+M26</f>
        <v>0</v>
      </c>
    </row>
    <row r="28" spans="7:13" ht="12" x14ac:dyDescent="0.25">
      <c r="G28" s="23" t="s">
        <v>111</v>
      </c>
      <c r="H28" s="23"/>
      <c r="I28" s="23"/>
      <c r="J28" s="23"/>
      <c r="K28" s="23"/>
      <c r="L28" s="23"/>
      <c r="M28" s="17">
        <f>M27*0.23</f>
        <v>0</v>
      </c>
    </row>
    <row r="29" spans="7:13" ht="12" x14ac:dyDescent="0.25">
      <c r="G29" s="23" t="s">
        <v>112</v>
      </c>
      <c r="H29" s="23"/>
      <c r="I29" s="23"/>
      <c r="J29" s="23"/>
      <c r="K29" s="23"/>
      <c r="L29" s="23"/>
      <c r="M29" s="18">
        <f>M27+M28</f>
        <v>0</v>
      </c>
    </row>
  </sheetData>
  <mergeCells count="55">
    <mergeCell ref="G16:L16"/>
    <mergeCell ref="G26:L26"/>
    <mergeCell ref="G27:L27"/>
    <mergeCell ref="G28:L28"/>
    <mergeCell ref="G29:L29"/>
    <mergeCell ref="I24:I25"/>
    <mergeCell ref="J24:J25"/>
    <mergeCell ref="K24:K25"/>
    <mergeCell ref="L24:L25"/>
    <mergeCell ref="M24:M25"/>
    <mergeCell ref="H20:H21"/>
    <mergeCell ref="H22:H23"/>
    <mergeCell ref="H24:H25"/>
    <mergeCell ref="I20:I21"/>
    <mergeCell ref="J20:J21"/>
    <mergeCell ref="K20:K21"/>
    <mergeCell ref="L20:L21"/>
    <mergeCell ref="M20:M21"/>
    <mergeCell ref="I22:I23"/>
    <mergeCell ref="J22:J23"/>
    <mergeCell ref="K22:K23"/>
    <mergeCell ref="L22:L23"/>
    <mergeCell ref="M22:M23"/>
    <mergeCell ref="L14:L15"/>
    <mergeCell ref="M14:M15"/>
    <mergeCell ref="H17:M17"/>
    <mergeCell ref="H18:H19"/>
    <mergeCell ref="I18:I19"/>
    <mergeCell ref="J18:J19"/>
    <mergeCell ref="K18:K19"/>
    <mergeCell ref="L18:L19"/>
    <mergeCell ref="M18:M19"/>
    <mergeCell ref="L10:L11"/>
    <mergeCell ref="M10:M11"/>
    <mergeCell ref="I12:I13"/>
    <mergeCell ref="J12:J13"/>
    <mergeCell ref="K12:K13"/>
    <mergeCell ref="L12:L13"/>
    <mergeCell ref="M12:M13"/>
    <mergeCell ref="H10:H11"/>
    <mergeCell ref="H12:H13"/>
    <mergeCell ref="H14:H15"/>
    <mergeCell ref="I10:I11"/>
    <mergeCell ref="J10:J11"/>
    <mergeCell ref="K10:K11"/>
    <mergeCell ref="I14:I15"/>
    <mergeCell ref="J14:J15"/>
    <mergeCell ref="K14:K15"/>
    <mergeCell ref="H7:M7"/>
    <mergeCell ref="H8:H9"/>
    <mergeCell ref="I8:I9"/>
    <mergeCell ref="J8:J9"/>
    <mergeCell ref="K8:K9"/>
    <mergeCell ref="L8:L9"/>
    <mergeCell ref="M8:M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Andrzej Sz</cp:lastModifiedBy>
  <dcterms:created xsi:type="dcterms:W3CDTF">2019-02-01T07:24:48Z</dcterms:created>
  <dcterms:modified xsi:type="dcterms:W3CDTF">2019-02-01T07:56:04Z</dcterms:modified>
</cp:coreProperties>
</file>