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840" windowHeight="1264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F32"/>
  <c r="F26" l="1"/>
  <c r="F22"/>
  <c r="F21"/>
  <c r="F23"/>
  <c r="F24"/>
  <c r="F25"/>
  <c r="F20"/>
  <c r="F16"/>
  <c r="F10"/>
  <c r="F11"/>
  <c r="F12"/>
  <c r="F13"/>
  <c r="F14"/>
  <c r="F15"/>
  <c r="F9"/>
  <c r="F17" l="1"/>
  <c r="F31" l="1"/>
  <c r="F4" l="1"/>
  <c r="F6" l="1"/>
  <c r="F7" l="1"/>
  <c r="F18" l="1"/>
  <c r="F30"/>
  <c r="F33" s="1"/>
  <c r="F34" l="1"/>
  <c r="F27" l="1"/>
  <c r="F28" s="1"/>
  <c r="F36" s="1"/>
  <c r="F35" l="1"/>
</calcChain>
</file>

<file path=xl/sharedStrings.xml><?xml version="1.0" encoding="utf-8"?>
<sst xmlns="http://schemas.openxmlformats.org/spreadsheetml/2006/main" count="61" uniqueCount="45">
  <si>
    <t>Lp.</t>
  </si>
  <si>
    <t>Opis</t>
  </si>
  <si>
    <t>Jednostka</t>
  </si>
  <si>
    <t>Obmiar</t>
  </si>
  <si>
    <t>Cena jednostkowa netto</t>
  </si>
  <si>
    <t>Wartość netto</t>
  </si>
  <si>
    <t>szt.</t>
  </si>
  <si>
    <t>m2</t>
  </si>
  <si>
    <t>mb</t>
  </si>
  <si>
    <t>I Roboty przygotowawcze</t>
  </si>
  <si>
    <t xml:space="preserve">III Zieleń </t>
  </si>
  <si>
    <t>IV Pielęgnacja gwarancyjna zieleni</t>
  </si>
  <si>
    <t>m3</t>
  </si>
  <si>
    <t>suma netto I - roboty przygotowawcze</t>
  </si>
  <si>
    <t>wartość brutto I w tym 8% VAT</t>
  </si>
  <si>
    <t>II Roboty brukarskie i mała architektura</t>
  </si>
  <si>
    <t>SUMA CAŁOŚĆ I, II, III, IV netto</t>
  </si>
  <si>
    <t>SUMA CAŁOŚĆ  I, II, III, IV brutto</t>
  </si>
  <si>
    <t>suma netto II - roboty brukarskie i mała architektura</t>
  </si>
  <si>
    <t>wartość brutto II w tym 23% VAT</t>
  </si>
  <si>
    <t>suma netto III zakładanie zieleni</t>
  </si>
  <si>
    <t>wartość brutto III w tym VAT 8%</t>
  </si>
  <si>
    <t>suma netto IV zieleń - pielęgnacja</t>
  </si>
  <si>
    <t>wartość brutto IV w tym VAT 8%</t>
  </si>
  <si>
    <t>Zakup i montaż słupków metelowych wys. 90 cm (RAL 7043 półmat) średnica 8 cm, osadzenie w fundamencie betonowym 20x20x30 cm</t>
  </si>
  <si>
    <t>Zakup i sadzenie klonów polnych 'Elsrijk' o obwodzie pnia 14-16 cm, materiał klasy I, z zabezpieczoną bryłą korzeniową (jutą i siatką drucianą), 3 razy szkółkowane, symetryczna korona, min. 8 pędów szkieletowych, korona na wys. 2-2,2 m wraz z zaprawą dołów o wymiarach 1x1x0,7m (ziemią urodzajną), wykonaniem opalikowania (3 paliki śr. 8 cm, 3 rygle i wiązania), misy średnicy 1 m i wyłożeniem warstwą mulczu miąższości 5 cm</t>
  </si>
  <si>
    <t>Zakup i sadzenie tawuły róży 'Short Track' - minimum 2 pędy, pojemnik C2</t>
  </si>
  <si>
    <t>Karczowanie karpiny o średnicy pow. 30 cm po usuniętym drzewie</t>
  </si>
  <si>
    <t>Ponowny montaż pochylonych słupków metalowych</t>
  </si>
  <si>
    <t>Zakup i montaż ławki z oparciem - wzór zgodny z projektem, stelaż aluminowy</t>
  </si>
  <si>
    <t>Przestawienie istniejącej ławki w obrębie skweru - ponowany montaż do nawierzchni z kostki bet.</t>
  </si>
  <si>
    <t>Zakup i montaż osłon drzew wys. 130 cm stal ocynkowana, średnica 6 cm, osadzenie w fundamencie betonowym 20x20x30 cm</t>
  </si>
  <si>
    <t>Wymiana podłoża na ziemię urodzajną na głębokość 30 cm pod nasadzenia krzewów, w odległości 1,5 m od pni drzew bez wymiany: 316 m2 x 0,3 = 94,8 m3</t>
  </si>
  <si>
    <t>Poprawa warunków siedliskowych starszych drzew po rozebraniu nawierzchni chodnika - spulchnienie zagęszczonego gruntu poprzez przekopanie widłami i wyłożenie terenu mulczem - warstwa grubości 5 cm</t>
  </si>
  <si>
    <t>Wyłożenie mulczu w skupinach krzewów nowo posadzonych i istniejących - warstwa grubości 5 cm: 316 m2+56 m2 = 372 m2</t>
  </si>
  <si>
    <t>Zakładanie trawników z wymianą ziemi na głębokość 10 cm</t>
  </si>
  <si>
    <t>Pielęgnacja krzewów nowo posadzonych (podlewanie, odchwaszczanie, cięcie, nawożenie, ochrona roślin)</t>
  </si>
  <si>
    <t xml:space="preserve">Pielęgnacja drzew (nowo posadzonych - 5 szt. oraz rosnących w misach 7 szt.)  (podlewanie, odchwaszczanie, cięcie, nawożenie, ochrona roślin) </t>
  </si>
  <si>
    <t>Pielęgnacja trawników (nawożenie, koszenie, podlewanie)</t>
  </si>
  <si>
    <t>Podniesienie koron drzew w wieku powyżej 10 lat do wys. 2,5-3,5 m</t>
  </si>
  <si>
    <t>Zakup i rozplantowanie ziemi urodzajnej w miejsach po rozebranej nawierzchni chodnika (uzupełnienie brakującej ziemi) - warstwa grubości 10 cm: 192 m2 x 0,1 m = 19,2 m3</t>
  </si>
  <si>
    <t>Rozebranie wraz z utylizacją nawierzchni chodnika wraz z podbudową oraz obrzeżem</t>
  </si>
  <si>
    <t>Zakup i ułożenie obrzeży betonowych 6x20x100 cm na ławie betonowej szer. 20 cm z bet. C12/15, wypełnienie spoin zaprawą cementową wraz korytowaniem i zutylizowaniem urobku we własnym zakresie - obrzeża wzdłuż terenów zieleni wraz docięciem naw. asfaltowej chodnika, płytek oraz kostek</t>
  </si>
  <si>
    <t>Wykonanie nawierzchni z kostek betonowych grubość 8 cm typu cegła kolor szary (20x10 cm kolor szary) na podbudowie bet. 10 cm z betonu C5/6 i  3 cm podsypki piaskowej wraz z korytowaniem i utylizacją urobku - zabruk fragmentu tereniu zieleni oraz zabruki pod ławkami</t>
  </si>
  <si>
    <t>KOSZTORYS OFERTOWY- ul. Prądzyńskiego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</si>
</sst>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2" fontId="1" fillId="0" borderId="3" xfId="0" applyNumberFormat="1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/>
    </xf>
    <xf numFmtId="2" fontId="1" fillId="0" borderId="14" xfId="0" applyNumberFormat="1" applyFont="1" applyBorder="1" applyAlignment="1">
      <alignment vertical="top"/>
    </xf>
    <xf numFmtId="2" fontId="1" fillId="0" borderId="15" xfId="0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17" xfId="0" applyFont="1" applyBorder="1" applyAlignment="1">
      <alignment vertical="top" wrapText="1"/>
    </xf>
    <xf numFmtId="2" fontId="1" fillId="0" borderId="3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/>
    </xf>
    <xf numFmtId="2" fontId="4" fillId="2" borderId="3" xfId="0" applyNumberFormat="1" applyFont="1" applyFill="1" applyBorder="1" applyAlignment="1">
      <alignment vertical="top"/>
    </xf>
    <xf numFmtId="2" fontId="4" fillId="4" borderId="9" xfId="0" applyNumberFormat="1" applyFont="1" applyFill="1" applyBorder="1"/>
    <xf numFmtId="2" fontId="4" fillId="5" borderId="20" xfId="0" applyNumberFormat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2" fontId="4" fillId="3" borderId="23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2" fontId="4" fillId="2" borderId="18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2" fontId="4" fillId="2" borderId="18" xfId="0" applyNumberFormat="1" applyFont="1" applyFill="1" applyBorder="1" applyAlignment="1">
      <alignment vertical="top"/>
    </xf>
    <xf numFmtId="0" fontId="1" fillId="0" borderId="30" xfId="0" applyFont="1" applyBorder="1" applyAlignment="1">
      <alignment vertical="top"/>
    </xf>
    <xf numFmtId="0" fontId="4" fillId="0" borderId="31" xfId="0" applyFont="1" applyBorder="1" applyAlignment="1">
      <alignment vertical="top"/>
    </xf>
    <xf numFmtId="0" fontId="1" fillId="0" borderId="31" xfId="0" applyFont="1" applyBorder="1" applyAlignment="1">
      <alignment horizontal="center" vertical="top"/>
    </xf>
    <xf numFmtId="0" fontId="1" fillId="0" borderId="31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1" fillId="0" borderId="33" xfId="0" applyFont="1" applyFill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vertical="top"/>
    </xf>
    <xf numFmtId="0" fontId="4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/>
    </xf>
    <xf numFmtId="2" fontId="1" fillId="0" borderId="11" xfId="0" applyNumberFormat="1" applyFont="1" applyBorder="1" applyAlignment="1">
      <alignment vertical="top"/>
    </xf>
    <xf numFmtId="2" fontId="1" fillId="0" borderId="12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 vertical="top"/>
    </xf>
    <xf numFmtId="0" fontId="1" fillId="0" borderId="25" xfId="0" applyFont="1" applyBorder="1"/>
    <xf numFmtId="0" fontId="1" fillId="0" borderId="25" xfId="0" applyFont="1" applyBorder="1" applyAlignment="1">
      <alignment horizontal="center" vertical="top"/>
    </xf>
    <xf numFmtId="2" fontId="1" fillId="0" borderId="25" xfId="0" applyNumberFormat="1" applyFont="1" applyBorder="1" applyAlignment="1">
      <alignment vertical="top"/>
    </xf>
    <xf numFmtId="0" fontId="1" fillId="0" borderId="24" xfId="0" applyFont="1" applyBorder="1" applyAlignment="1">
      <alignment vertical="top"/>
    </xf>
    <xf numFmtId="2" fontId="1" fillId="0" borderId="32" xfId="0" applyNumberFormat="1" applyFont="1" applyBorder="1"/>
    <xf numFmtId="0" fontId="1" fillId="0" borderId="1" xfId="0" applyFont="1" applyBorder="1" applyAlignment="1">
      <alignment horizontal="left" vertical="top" wrapText="1"/>
    </xf>
    <xf numFmtId="2" fontId="4" fillId="3" borderId="36" xfId="0" applyNumberFormat="1" applyFont="1" applyFill="1" applyBorder="1" applyAlignment="1">
      <alignment vertical="top"/>
    </xf>
    <xf numFmtId="0" fontId="1" fillId="0" borderId="14" xfId="0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vertical="top" wrapText="1"/>
    </xf>
    <xf numFmtId="2" fontId="1" fillId="0" borderId="15" xfId="0" applyNumberFormat="1" applyFont="1" applyBorder="1" applyAlignment="1">
      <alignment vertical="top" wrapText="1"/>
    </xf>
    <xf numFmtId="2" fontId="4" fillId="2" borderId="36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/>
    </xf>
    <xf numFmtId="2" fontId="1" fillId="0" borderId="3" xfId="0" applyNumberFormat="1" applyFont="1" applyFill="1" applyBorder="1" applyAlignment="1">
      <alignment vertical="top" wrapText="1"/>
    </xf>
    <xf numFmtId="0" fontId="4" fillId="2" borderId="26" xfId="0" applyFont="1" applyFill="1" applyBorder="1" applyAlignment="1">
      <alignment horizontal="right" vertical="top"/>
    </xf>
    <xf numFmtId="0" fontId="4" fillId="2" borderId="27" xfId="0" applyFont="1" applyFill="1" applyBorder="1" applyAlignment="1">
      <alignment horizontal="right" vertical="top"/>
    </xf>
    <xf numFmtId="0" fontId="4" fillId="3" borderId="21" xfId="0" applyFont="1" applyFill="1" applyBorder="1" applyAlignment="1">
      <alignment horizontal="right" vertical="top"/>
    </xf>
    <xf numFmtId="0" fontId="4" fillId="3" borderId="22" xfId="0" applyFont="1" applyFill="1" applyBorder="1" applyAlignment="1">
      <alignment horizontal="right" vertical="top"/>
    </xf>
    <xf numFmtId="0" fontId="4" fillId="3" borderId="29" xfId="0" applyFont="1" applyFill="1" applyBorder="1" applyAlignment="1">
      <alignment horizontal="right" vertical="top"/>
    </xf>
    <xf numFmtId="0" fontId="4" fillId="5" borderId="7" xfId="0" applyFont="1" applyFill="1" applyBorder="1" applyAlignment="1">
      <alignment horizontal="right" vertical="top"/>
    </xf>
    <xf numFmtId="0" fontId="4" fillId="5" borderId="8" xfId="0" applyFont="1" applyFill="1" applyBorder="1" applyAlignment="1">
      <alignment horizontal="right" vertical="top"/>
    </xf>
    <xf numFmtId="0" fontId="4" fillId="5" borderId="19" xfId="0" applyFont="1" applyFill="1" applyBorder="1" applyAlignment="1">
      <alignment horizontal="right" vertical="top"/>
    </xf>
    <xf numFmtId="0" fontId="4" fillId="4" borderId="7" xfId="0" applyFont="1" applyFill="1" applyBorder="1" applyAlignment="1">
      <alignment horizontal="right" vertical="top"/>
    </xf>
    <xf numFmtId="0" fontId="4" fillId="4" borderId="8" xfId="0" applyFont="1" applyFill="1" applyBorder="1" applyAlignment="1">
      <alignment horizontal="right" vertical="top"/>
    </xf>
    <xf numFmtId="0" fontId="4" fillId="4" borderId="19" xfId="0" applyFont="1" applyFill="1" applyBorder="1" applyAlignment="1">
      <alignment horizontal="right" vertical="top"/>
    </xf>
    <xf numFmtId="0" fontId="4" fillId="2" borderId="28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0" fontId="4" fillId="3" borderId="24" xfId="0" applyFont="1" applyFill="1" applyBorder="1" applyAlignment="1">
      <alignment horizontal="right" vertical="top"/>
    </xf>
    <xf numFmtId="0" fontId="4" fillId="3" borderId="25" xfId="0" applyFont="1" applyFill="1" applyBorder="1" applyAlignment="1">
      <alignment horizontal="right" vertical="top"/>
    </xf>
    <xf numFmtId="0" fontId="4" fillId="2" borderId="34" xfId="0" applyFont="1" applyFill="1" applyBorder="1" applyAlignment="1">
      <alignment horizontal="right" vertical="top"/>
    </xf>
    <xf numFmtId="0" fontId="4" fillId="2" borderId="35" xfId="0" applyFont="1" applyFill="1" applyBorder="1" applyAlignment="1">
      <alignment horizontal="right" vertical="top"/>
    </xf>
    <xf numFmtId="0" fontId="4" fillId="3" borderId="34" xfId="0" applyFont="1" applyFill="1" applyBorder="1" applyAlignment="1">
      <alignment horizontal="right" vertical="top"/>
    </xf>
    <xf numFmtId="0" fontId="4" fillId="3" borderId="35" xfId="0" applyFont="1" applyFill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zoomScale="120" zoomScaleNormal="120" workbookViewId="0">
      <selection activeCell="J35" sqref="J35"/>
    </sheetView>
  </sheetViews>
  <sheetFormatPr defaultRowHeight="15"/>
  <cols>
    <col min="1" max="1" width="3.7109375" customWidth="1"/>
    <col min="2" max="2" width="47" customWidth="1"/>
    <col min="3" max="3" width="6.7109375" customWidth="1"/>
    <col min="4" max="4" width="9.28515625" customWidth="1"/>
    <col min="5" max="5" width="10.42578125" customWidth="1"/>
    <col min="6" max="6" width="9.7109375" customWidth="1"/>
  </cols>
  <sheetData>
    <row r="1" spans="1:6" ht="15.75" thickBot="1">
      <c r="A1" s="1"/>
      <c r="B1" s="2" t="s">
        <v>44</v>
      </c>
      <c r="C1" s="1"/>
      <c r="D1" s="1"/>
      <c r="E1" s="1"/>
      <c r="F1" s="1"/>
    </row>
    <row r="2" spans="1:6" ht="40.9" customHeight="1" thickBo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</row>
    <row r="3" spans="1:6" ht="15.6" customHeight="1" thickBot="1">
      <c r="A3" s="24"/>
      <c r="B3" s="25" t="s">
        <v>9</v>
      </c>
      <c r="C3" s="25"/>
      <c r="D3" s="25"/>
      <c r="E3" s="25"/>
      <c r="F3" s="26"/>
    </row>
    <row r="4" spans="1:6" ht="29.45" customHeight="1">
      <c r="A4" s="27">
        <v>1</v>
      </c>
      <c r="B4" s="11" t="s">
        <v>27</v>
      </c>
      <c r="C4" s="12" t="s">
        <v>6</v>
      </c>
      <c r="D4" s="12">
        <v>2</v>
      </c>
      <c r="E4" s="13"/>
      <c r="F4" s="14">
        <f t="shared" ref="F4:F5" si="0">D4*E4</f>
        <v>0</v>
      </c>
    </row>
    <row r="5" spans="1:6" ht="30.6" customHeight="1">
      <c r="A5" s="15">
        <v>2</v>
      </c>
      <c r="B5" s="55" t="s">
        <v>39</v>
      </c>
      <c r="C5" s="4" t="s">
        <v>6</v>
      </c>
      <c r="D5" s="4">
        <v>4</v>
      </c>
      <c r="E5" s="49"/>
      <c r="F5" s="7">
        <f t="shared" si="0"/>
        <v>0</v>
      </c>
    </row>
    <row r="6" spans="1:6" ht="15.6" customHeight="1">
      <c r="A6" s="64" t="s">
        <v>13</v>
      </c>
      <c r="B6" s="65"/>
      <c r="C6" s="65"/>
      <c r="D6" s="65"/>
      <c r="E6" s="75"/>
      <c r="F6" s="30">
        <f>SUM(F4:F5)</f>
        <v>0</v>
      </c>
    </row>
    <row r="7" spans="1:6" ht="15.6" customHeight="1" thickBot="1">
      <c r="A7" s="66" t="s">
        <v>14</v>
      </c>
      <c r="B7" s="67"/>
      <c r="C7" s="67"/>
      <c r="D7" s="67"/>
      <c r="E7" s="67"/>
      <c r="F7" s="28">
        <f>F6*1.08</f>
        <v>0</v>
      </c>
    </row>
    <row r="8" spans="1:6" ht="15.6" customHeight="1" thickBot="1">
      <c r="A8" s="24"/>
      <c r="B8" s="25" t="s">
        <v>15</v>
      </c>
      <c r="C8" s="25"/>
      <c r="D8" s="25"/>
      <c r="E8" s="25"/>
      <c r="F8" s="26"/>
    </row>
    <row r="9" spans="1:6" ht="29.45" customHeight="1">
      <c r="A9" s="27">
        <v>1</v>
      </c>
      <c r="B9" s="11" t="s">
        <v>41</v>
      </c>
      <c r="C9" s="57" t="s">
        <v>7</v>
      </c>
      <c r="D9" s="57">
        <v>192</v>
      </c>
      <c r="E9" s="58"/>
      <c r="F9" s="59">
        <f>D9*E9</f>
        <v>0</v>
      </c>
    </row>
    <row r="10" spans="1:6" ht="87.6" customHeight="1">
      <c r="A10" s="40">
        <v>2</v>
      </c>
      <c r="B10" s="16" t="s">
        <v>42</v>
      </c>
      <c r="C10" s="18" t="s">
        <v>8</v>
      </c>
      <c r="D10" s="18">
        <v>309</v>
      </c>
      <c r="E10" s="19"/>
      <c r="F10" s="17">
        <f t="shared" ref="F10:F16" si="1">D10*E10</f>
        <v>0</v>
      </c>
    </row>
    <row r="11" spans="1:6" ht="71.45" customHeight="1">
      <c r="A11" s="15">
        <v>3</v>
      </c>
      <c r="B11" s="3" t="s">
        <v>43</v>
      </c>
      <c r="C11" s="4" t="s">
        <v>7</v>
      </c>
      <c r="D11" s="4">
        <v>9.6999999999999993</v>
      </c>
      <c r="E11" s="5"/>
      <c r="F11" s="17">
        <f t="shared" si="1"/>
        <v>0</v>
      </c>
    </row>
    <row r="12" spans="1:6" ht="46.9" customHeight="1">
      <c r="A12" s="15">
        <v>4</v>
      </c>
      <c r="B12" s="31" t="s">
        <v>24</v>
      </c>
      <c r="C12" s="4" t="s">
        <v>6</v>
      </c>
      <c r="D12" s="4">
        <v>8</v>
      </c>
      <c r="E12" s="5"/>
      <c r="F12" s="17">
        <f t="shared" si="1"/>
        <v>0</v>
      </c>
    </row>
    <row r="13" spans="1:6" ht="18.600000000000001" customHeight="1">
      <c r="A13" s="15">
        <v>5</v>
      </c>
      <c r="B13" s="31" t="s">
        <v>28</v>
      </c>
      <c r="C13" s="4" t="s">
        <v>6</v>
      </c>
      <c r="D13" s="4">
        <v>5</v>
      </c>
      <c r="E13" s="5"/>
      <c r="F13" s="17">
        <f t="shared" si="1"/>
        <v>0</v>
      </c>
    </row>
    <row r="14" spans="1:6" ht="43.9" customHeight="1">
      <c r="A14" s="15">
        <v>6</v>
      </c>
      <c r="B14" s="31" t="s">
        <v>31</v>
      </c>
      <c r="C14" s="4" t="s">
        <v>6</v>
      </c>
      <c r="D14" s="4">
        <v>6</v>
      </c>
      <c r="E14" s="5"/>
      <c r="F14" s="17">
        <f t="shared" si="1"/>
        <v>0</v>
      </c>
    </row>
    <row r="15" spans="1:6" ht="31.9" customHeight="1">
      <c r="A15" s="15">
        <v>7</v>
      </c>
      <c r="B15" s="41" t="s">
        <v>29</v>
      </c>
      <c r="C15" s="42" t="s">
        <v>6</v>
      </c>
      <c r="D15" s="42">
        <v>1</v>
      </c>
      <c r="E15" s="43"/>
      <c r="F15" s="17">
        <f t="shared" si="1"/>
        <v>0</v>
      </c>
    </row>
    <row r="16" spans="1:6" ht="30" customHeight="1">
      <c r="A16" s="32">
        <v>8</v>
      </c>
      <c r="B16" s="31" t="s">
        <v>30</v>
      </c>
      <c r="C16" s="42" t="s">
        <v>6</v>
      </c>
      <c r="D16" s="61">
        <v>1</v>
      </c>
      <c r="E16" s="62"/>
      <c r="F16" s="63">
        <f t="shared" si="1"/>
        <v>0</v>
      </c>
    </row>
    <row r="17" spans="1:6" ht="16.899999999999999" customHeight="1" thickBot="1">
      <c r="A17" s="80" t="s">
        <v>18</v>
      </c>
      <c r="B17" s="81"/>
      <c r="C17" s="81"/>
      <c r="D17" s="81"/>
      <c r="E17" s="81"/>
      <c r="F17" s="60">
        <f>SUM(F9:F16)</f>
        <v>0</v>
      </c>
    </row>
    <row r="18" spans="1:6" ht="16.899999999999999" customHeight="1" thickBot="1">
      <c r="A18" s="82" t="s">
        <v>19</v>
      </c>
      <c r="B18" s="83"/>
      <c r="C18" s="83"/>
      <c r="D18" s="83"/>
      <c r="E18" s="83"/>
      <c r="F18" s="56">
        <f>F17*1.23</f>
        <v>0</v>
      </c>
    </row>
    <row r="19" spans="1:6" ht="16.149999999999999" customHeight="1">
      <c r="A19" s="44"/>
      <c r="B19" s="45" t="s">
        <v>10</v>
      </c>
      <c r="C19" s="46"/>
      <c r="D19" s="46"/>
      <c r="E19" s="47"/>
      <c r="F19" s="48"/>
    </row>
    <row r="20" spans="1:6" ht="115.9" customHeight="1">
      <c r="A20" s="6">
        <v>1</v>
      </c>
      <c r="B20" s="3" t="s">
        <v>25</v>
      </c>
      <c r="C20" s="4" t="s">
        <v>6</v>
      </c>
      <c r="D20" s="4">
        <v>5</v>
      </c>
      <c r="E20" s="5"/>
      <c r="F20" s="7">
        <f>D20*E20</f>
        <v>0</v>
      </c>
    </row>
    <row r="21" spans="1:6" ht="28.15" customHeight="1">
      <c r="A21" s="6">
        <v>2</v>
      </c>
      <c r="B21" s="3" t="s">
        <v>26</v>
      </c>
      <c r="C21" s="4" t="s">
        <v>6</v>
      </c>
      <c r="D21" s="4">
        <v>312</v>
      </c>
      <c r="E21" s="5"/>
      <c r="F21" s="7">
        <f t="shared" ref="F21:F24" si="2">D21*E21</f>
        <v>0</v>
      </c>
    </row>
    <row r="22" spans="1:6" ht="59.45" customHeight="1">
      <c r="A22" s="6">
        <v>3</v>
      </c>
      <c r="B22" s="39" t="s">
        <v>33</v>
      </c>
      <c r="C22" s="4" t="s">
        <v>7</v>
      </c>
      <c r="D22" s="4">
        <v>60</v>
      </c>
      <c r="E22" s="5"/>
      <c r="F22" s="7">
        <f t="shared" si="2"/>
        <v>0</v>
      </c>
    </row>
    <row r="23" spans="1:6" ht="43.9" customHeight="1">
      <c r="A23" s="6">
        <v>4</v>
      </c>
      <c r="B23" s="3" t="s">
        <v>32</v>
      </c>
      <c r="C23" s="4" t="s">
        <v>12</v>
      </c>
      <c r="D23" s="4">
        <v>94.8</v>
      </c>
      <c r="E23" s="5"/>
      <c r="F23" s="7">
        <f t="shared" si="2"/>
        <v>0</v>
      </c>
    </row>
    <row r="24" spans="1:6" ht="43.9" customHeight="1">
      <c r="A24" s="29">
        <v>5</v>
      </c>
      <c r="B24" s="31" t="s">
        <v>40</v>
      </c>
      <c r="C24" s="4" t="s">
        <v>12</v>
      </c>
      <c r="D24" s="4">
        <v>19.2</v>
      </c>
      <c r="E24" s="49"/>
      <c r="F24" s="7">
        <f t="shared" si="2"/>
        <v>0</v>
      </c>
    </row>
    <row r="25" spans="1:6" ht="42.6" customHeight="1">
      <c r="A25" s="29">
        <v>6</v>
      </c>
      <c r="B25" s="3" t="s">
        <v>34</v>
      </c>
      <c r="C25" s="4" t="s">
        <v>7</v>
      </c>
      <c r="D25" s="4">
        <v>372</v>
      </c>
      <c r="E25" s="5"/>
      <c r="F25" s="7">
        <f>D25*E25</f>
        <v>0</v>
      </c>
    </row>
    <row r="26" spans="1:6" ht="14.45" customHeight="1">
      <c r="A26" s="6">
        <v>7</v>
      </c>
      <c r="B26" s="39" t="s">
        <v>35</v>
      </c>
      <c r="C26" s="4" t="s">
        <v>12</v>
      </c>
      <c r="D26" s="4">
        <v>85</v>
      </c>
      <c r="E26" s="5"/>
      <c r="F26" s="7">
        <f>D26*E26</f>
        <v>0</v>
      </c>
    </row>
    <row r="27" spans="1:6" ht="16.899999999999999" customHeight="1">
      <c r="A27" s="76" t="s">
        <v>20</v>
      </c>
      <c r="B27" s="77"/>
      <c r="C27" s="77"/>
      <c r="D27" s="77"/>
      <c r="E27" s="77"/>
      <c r="F27" s="21">
        <f>SUM(F20:F25)</f>
        <v>0</v>
      </c>
    </row>
    <row r="28" spans="1:6" ht="15.6" customHeight="1" thickBot="1">
      <c r="A28" s="78" t="s">
        <v>21</v>
      </c>
      <c r="B28" s="79"/>
      <c r="C28" s="79"/>
      <c r="D28" s="79"/>
      <c r="E28" s="79"/>
      <c r="F28" s="28">
        <f>F27*1.08</f>
        <v>0</v>
      </c>
    </row>
    <row r="29" spans="1:6" ht="15.75" thickBot="1">
      <c r="A29" s="34"/>
      <c r="B29" s="35" t="s">
        <v>11</v>
      </c>
      <c r="C29" s="36"/>
      <c r="D29" s="36"/>
      <c r="E29" s="37"/>
      <c r="F29" s="38"/>
    </row>
    <row r="30" spans="1:6" ht="38.25">
      <c r="A30" s="20">
        <v>1</v>
      </c>
      <c r="B30" s="11" t="s">
        <v>37</v>
      </c>
      <c r="C30" s="12" t="s">
        <v>6</v>
      </c>
      <c r="D30" s="12">
        <v>12</v>
      </c>
      <c r="E30" s="13"/>
      <c r="F30" s="14">
        <f>D30*E30</f>
        <v>0</v>
      </c>
    </row>
    <row r="31" spans="1:6" ht="25.5">
      <c r="A31" s="6">
        <v>2</v>
      </c>
      <c r="B31" s="3" t="s">
        <v>36</v>
      </c>
      <c r="C31" s="4" t="s">
        <v>7</v>
      </c>
      <c r="D31" s="4">
        <v>316</v>
      </c>
      <c r="E31" s="5"/>
      <c r="F31" s="7">
        <f>D31*E31</f>
        <v>0</v>
      </c>
    </row>
    <row r="32" spans="1:6" ht="15.75" thickBot="1">
      <c r="A32" s="53">
        <v>3</v>
      </c>
      <c r="B32" s="50" t="s">
        <v>38</v>
      </c>
      <c r="C32" s="51" t="s">
        <v>7</v>
      </c>
      <c r="D32" s="51">
        <v>85</v>
      </c>
      <c r="E32" s="52"/>
      <c r="F32" s="54">
        <f>D32*E32</f>
        <v>0</v>
      </c>
    </row>
    <row r="33" spans="1:6">
      <c r="A33" s="64" t="s">
        <v>22</v>
      </c>
      <c r="B33" s="65"/>
      <c r="C33" s="65"/>
      <c r="D33" s="65"/>
      <c r="E33" s="65"/>
      <c r="F33" s="33">
        <f>SUM(F30:F31)</f>
        <v>0</v>
      </c>
    </row>
    <row r="34" spans="1:6" ht="15.75" thickBot="1">
      <c r="A34" s="66" t="s">
        <v>23</v>
      </c>
      <c r="B34" s="67"/>
      <c r="C34" s="67"/>
      <c r="D34" s="67"/>
      <c r="E34" s="68"/>
      <c r="F34" s="28">
        <f>F33*1.08</f>
        <v>0</v>
      </c>
    </row>
    <row r="35" spans="1:6" ht="15.75" thickBot="1">
      <c r="A35" s="72" t="s">
        <v>16</v>
      </c>
      <c r="B35" s="73"/>
      <c r="C35" s="73"/>
      <c r="D35" s="73"/>
      <c r="E35" s="74"/>
      <c r="F35" s="22">
        <f>F6+F17+F27+F33</f>
        <v>0</v>
      </c>
    </row>
    <row r="36" spans="1:6" ht="15.75" thickBot="1">
      <c r="A36" s="69" t="s">
        <v>17</v>
      </c>
      <c r="B36" s="70"/>
      <c r="C36" s="70"/>
      <c r="D36" s="70"/>
      <c r="E36" s="71"/>
      <c r="F36" s="23">
        <f>F7+F18+F28+F34</f>
        <v>0</v>
      </c>
    </row>
  </sheetData>
  <mergeCells count="10">
    <mergeCell ref="A33:E33"/>
    <mergeCell ref="A34:E34"/>
    <mergeCell ref="A36:E36"/>
    <mergeCell ref="A35:E35"/>
    <mergeCell ref="A6:E6"/>
    <mergeCell ref="A7:E7"/>
    <mergeCell ref="A27:E27"/>
    <mergeCell ref="A28:E28"/>
    <mergeCell ref="A17:E17"/>
    <mergeCell ref="A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2019-02-01T12:10:48Z</dcterms:modified>
</cp:coreProperties>
</file>