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iese\Desktop\"/>
    </mc:Choice>
  </mc:AlternateContent>
  <bookViews>
    <workbookView xWindow="0" yWindow="0" windowWidth="20490" windowHeight="7155"/>
  </bookViews>
  <sheets>
    <sheet name="kładka" sheetId="2" r:id="rId1"/>
  </sheets>
  <definedNames>
    <definedName name="_xlnm.Print_Area" localSheetId="0">kładka!$A$1:$F$29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F23" i="2"/>
  <c r="F22" i="2"/>
  <c r="F24" i="2" l="1"/>
  <c r="D17" i="2" l="1"/>
  <c r="F7" i="2"/>
  <c r="D9" i="2" l="1"/>
  <c r="A9" i="2" l="1"/>
  <c r="A10" i="2" s="1"/>
  <c r="A11" i="2" s="1"/>
  <c r="A12" i="2" s="1"/>
  <c r="A13" i="2" s="1"/>
  <c r="A14" i="2" s="1"/>
  <c r="D8" i="2" l="1"/>
  <c r="D18" i="2"/>
  <c r="D11" i="2" l="1"/>
  <c r="D19" i="2" s="1"/>
  <c r="D20" i="2" s="1"/>
  <c r="D21" i="2" s="1"/>
  <c r="D10" i="2"/>
  <c r="D13" i="2" l="1"/>
  <c r="F21" i="2" l="1"/>
  <c r="F12" i="2" l="1"/>
  <c r="F13" i="2"/>
  <c r="F26" i="2"/>
  <c r="F8" i="2"/>
  <c r="F19" i="2"/>
  <c r="F9" i="2"/>
  <c r="F14" i="2"/>
  <c r="F17" i="2"/>
  <c r="F11" i="2"/>
  <c r="F18" i="2"/>
  <c r="F15" i="2"/>
  <c r="F25" i="2"/>
  <c r="F20" i="2"/>
  <c r="F10" i="2"/>
  <c r="F16" i="2"/>
  <c r="F27" i="2" l="1"/>
  <c r="F28" i="2" s="1"/>
  <c r="F29" i="2" s="1"/>
</calcChain>
</file>

<file path=xl/sharedStrings.xml><?xml version="1.0" encoding="utf-8"?>
<sst xmlns="http://schemas.openxmlformats.org/spreadsheetml/2006/main" count="51" uniqueCount="36">
  <si>
    <t xml:space="preserve">Lp. </t>
  </si>
  <si>
    <t>Cena jednostkowa</t>
  </si>
  <si>
    <t xml:space="preserve">Wartość </t>
  </si>
  <si>
    <t>Razem netto</t>
  </si>
  <si>
    <t>Wyszczególnienie elementów rozliczeniowych</t>
  </si>
  <si>
    <t xml:space="preserve">J.m. </t>
  </si>
  <si>
    <t>Ilość</t>
  </si>
  <si>
    <t>KOSZTORYS OFERTOWY</t>
  </si>
  <si>
    <t>Podatek Vat (23%)</t>
  </si>
  <si>
    <t>Razem brutto</t>
  </si>
  <si>
    <t>Wykonanie nawierzchnioizolacji z żywic na kładce dla pieszych nad ul. Słowiańską w Poznaniu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</si>
  <si>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</si>
  <si>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Wykonanie podlewki gr. 3 cm na dolnych podestach schodów</t>
  </si>
  <si>
    <t>Uzupełnienie ubytków grubości do 50 mm zaprawami PCC</t>
  </si>
  <si>
    <t>mb</t>
  </si>
  <si>
    <t>Ręczne usunięcie nawierzchni z żywic ze stopni schodowych i spoczników</t>
  </si>
  <si>
    <t>Usunięcie 3 cm warstwy nadlewki na dolnych podestach schodów wraz z wywiezienie gruzu</t>
  </si>
  <si>
    <t>ryczałt</t>
  </si>
  <si>
    <t>Usunięcie starej nawierzchni żywicznej na obiekcie</t>
  </si>
  <si>
    <t>m2</t>
  </si>
  <si>
    <t>Frezowanie ( szlifowanie )istniejącej płyty pomostowej</t>
  </si>
  <si>
    <t>Zaplecze budowy ( TOI TOI , kontener )</t>
  </si>
  <si>
    <t>Reprofilacja ubytków w płycie pomostu po usunięciu nawierzchni oraz na gzymsach przyjęto 10% powierzchni</t>
  </si>
  <si>
    <t>Przygotowanie projektu technologicznego naprawy nawierzchni żywicznej</t>
  </si>
  <si>
    <t>kpl</t>
  </si>
  <si>
    <t>Wykonanie nawierzchni z żywic - warstwa podkładowa na obiekcie- 1mm</t>
  </si>
  <si>
    <t>Wykonanie nawierzchni z żywic - warstwa izolacyjna elastyczna ( membrana ) na obiekcie -2mm</t>
  </si>
  <si>
    <t>Wykonanie nawierzchni z żywic - warstwa antypoślizgowa na obiekcie- 3mm</t>
  </si>
  <si>
    <t>Wykonanie nawierzchni z żywic - warstwa podkładowa schody- 1mm</t>
  </si>
  <si>
    <t>Wykonanie nawierzchni z żywic - warstwa izolacyjna elastyczna ( membrana ) schody- 2mm</t>
  </si>
  <si>
    <t>Wykonanie nawierzchni z żywic - warstwa antypoślizgowa schody- 3mm</t>
  </si>
  <si>
    <t>Wygrodzenie terenu robót wraz z ustawieniem oznakowania fazy I i fazy II, uzyskanie wymaganych zezwoleń na wejście w teren i zajęcie pasa drogowego</t>
  </si>
  <si>
    <t>Dylatacje pozorne nawierzchni na pomoście</t>
  </si>
  <si>
    <t>antykorozja katowników i płaskowników do 50mb</t>
  </si>
  <si>
    <t>izolacja bitumiczna fundamentów podestów schodów</t>
  </si>
  <si>
    <t>Wykonanie iniekcji sklejającej grawitacyjnej pęknięć płyty ustroju nosnego i schodów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</si>
</sst>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/>
    </xf>
    <xf numFmtId="10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 vertical="top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64" fontId="1" fillId="0" borderId="8" xfId="0" applyNumberFormat="1" applyFont="1" applyFill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topLeftCell="A7" zoomScaleNormal="100" zoomScaleSheetLayoutView="100" workbookViewId="0">
      <selection activeCell="A11" sqref="A11:A22"/>
    </sheetView>
  </sheetViews>
  <sheetFormatPr defaultRowHeight="12.75" x14ac:dyDescent="0.2"/>
  <cols>
    <col min="1" max="1" width="4.7109375" style="2" customWidth="1"/>
    <col min="2" max="2" width="47.7109375" style="7" customWidth="1"/>
    <col min="3" max="3" width="7.85546875" style="3" customWidth="1"/>
    <col min="4" max="4" width="9.28515625" style="4" customWidth="1"/>
    <col min="5" max="5" width="11.42578125" style="4" customWidth="1"/>
    <col min="6" max="6" width="9.28515625" style="6" customWidth="1"/>
    <col min="7" max="7" width="9.140625" style="1"/>
    <col min="8" max="9" width="9.140625" style="16"/>
    <col min="10" max="16384" width="9.140625" style="1"/>
  </cols>
  <sheetData>
    <row r="1" spans="1:9" ht="15" customHeight="1" x14ac:dyDescent="0.2">
      <c r="A1" s="39" t="s">
        <v>10</v>
      </c>
      <c r="B1" s="39"/>
      <c r="C1" s="39"/>
      <c r="D1" s="39"/>
      <c r="E1" s="39"/>
      <c r="F1" s="39"/>
      <c r="H1" s="1"/>
      <c r="I1" s="1"/>
    </row>
    <row r="2" spans="1:9" x14ac:dyDescent="0.2">
      <c r="A2" s="39"/>
      <c r="B2" s="39"/>
      <c r="C2" s="39"/>
      <c r="D2" s="39"/>
      <c r="E2" s="39"/>
      <c r="F2" s="39"/>
      <c r="H2" s="1"/>
      <c r="I2" s="1"/>
    </row>
    <row r="3" spans="1:9" x14ac:dyDescent="0.2">
      <c r="A3" s="17"/>
      <c r="B3" s="17"/>
      <c r="C3" s="17"/>
      <c r="D3" s="17"/>
      <c r="E3" s="17"/>
      <c r="F3" s="17"/>
      <c r="H3" s="1"/>
      <c r="I3" s="1"/>
    </row>
    <row r="4" spans="1:9" x14ac:dyDescent="0.2">
      <c r="A4" s="40" t="s">
        <v>7</v>
      </c>
      <c r="B4" s="40"/>
      <c r="C4" s="40"/>
      <c r="D4" s="40"/>
      <c r="E4" s="40"/>
      <c r="F4" s="40"/>
      <c r="H4" s="1"/>
      <c r="I4" s="1"/>
    </row>
    <row r="5" spans="1:9" ht="13.5" thickBot="1" x14ac:dyDescent="0.25">
      <c r="H5" s="1"/>
      <c r="I5" s="1"/>
    </row>
    <row r="6" spans="1:9" ht="27.75" customHeight="1" x14ac:dyDescent="0.2">
      <c r="A6" s="20" t="s">
        <v>0</v>
      </c>
      <c r="B6" s="29" t="s">
        <v>4</v>
      </c>
      <c r="C6" s="30" t="s">
        <v>5</v>
      </c>
      <c r="D6" s="30" t="s">
        <v>6</v>
      </c>
      <c r="E6" s="30" t="s">
        <v>1</v>
      </c>
      <c r="F6" s="31" t="s">
        <v>2</v>
      </c>
      <c r="H6" s="1"/>
      <c r="I6" s="1"/>
    </row>
    <row r="7" spans="1:9" ht="27.75" customHeight="1" x14ac:dyDescent="0.2">
      <c r="A7" s="38">
        <v>1</v>
      </c>
      <c r="B7" s="24" t="s">
        <v>23</v>
      </c>
      <c r="C7" s="25" t="s">
        <v>24</v>
      </c>
      <c r="D7" s="25">
        <v>1</v>
      </c>
      <c r="E7" s="37"/>
      <c r="F7" s="36">
        <f t="shared" ref="F7:F9" si="0">ROUND(D7*E7,2)</f>
        <v>0</v>
      </c>
      <c r="H7" s="1"/>
      <c r="I7" s="1"/>
    </row>
    <row r="8" spans="1:9" ht="27.75" customHeight="1" thickBot="1" x14ac:dyDescent="0.25">
      <c r="A8" s="32">
        <v>2</v>
      </c>
      <c r="B8" s="33" t="s">
        <v>18</v>
      </c>
      <c r="C8" s="34" t="s">
        <v>19</v>
      </c>
      <c r="D8" s="35">
        <f>6.5*3.4-0.4*4.1+5.8*13+6.05*3.2-0.3*3.75+4.1*1.6+4.8*1.4</f>
        <v>127.37499999999999</v>
      </c>
      <c r="E8" s="35"/>
      <c r="F8" s="36">
        <f t="shared" si="0"/>
        <v>0</v>
      </c>
      <c r="H8" s="1"/>
      <c r="I8" s="1"/>
    </row>
    <row r="9" spans="1:9" ht="27.75" customHeight="1" x14ac:dyDescent="0.2">
      <c r="A9" s="28">
        <f>A8+1</f>
        <v>3</v>
      </c>
      <c r="B9" s="24" t="s">
        <v>22</v>
      </c>
      <c r="C9" s="25" t="s">
        <v>19</v>
      </c>
      <c r="D9" s="25">
        <f>127.38*0.1</f>
        <v>12.738</v>
      </c>
      <c r="E9" s="26"/>
      <c r="F9" s="27">
        <f t="shared" si="0"/>
        <v>0</v>
      </c>
      <c r="H9" s="1"/>
      <c r="I9" s="1"/>
    </row>
    <row r="10" spans="1:9" ht="27.75" customHeight="1" x14ac:dyDescent="0.2">
      <c r="A10" s="23">
        <f>A9+1</f>
        <v>4</v>
      </c>
      <c r="B10" s="24" t="s">
        <v>20</v>
      </c>
      <c r="C10" s="25" t="s">
        <v>11</v>
      </c>
      <c r="D10" s="26">
        <f>6.5*3.4-0.4*4.1+5.8*13+6.05*3.2-0.3*3.75+4.1*1.6+4.8*1.4</f>
        <v>127.37499999999999</v>
      </c>
      <c r="E10" s="26"/>
      <c r="F10" s="27">
        <f t="shared" ref="F10:F12" si="1">ROUND(D10*E10,2)</f>
        <v>0</v>
      </c>
      <c r="H10" s="1"/>
      <c r="I10" s="1"/>
    </row>
    <row r="11" spans="1:9" ht="27.75" customHeight="1" x14ac:dyDescent="0.2">
      <c r="A11" s="23">
        <f t="shared" ref="A11:A26" si="2">A10+1</f>
        <v>5</v>
      </c>
      <c r="B11" s="18" t="s">
        <v>15</v>
      </c>
      <c r="C11" s="21" t="s">
        <v>11</v>
      </c>
      <c r="D11" s="19">
        <f>2*1.3*3.2+3*7*0.3*3.2+2*1.3*3.2+3*7*0.3*3.2</f>
        <v>56.959999999999994</v>
      </c>
      <c r="E11" s="19"/>
      <c r="F11" s="22">
        <f t="shared" si="1"/>
        <v>0</v>
      </c>
      <c r="H11" s="1"/>
      <c r="I11" s="1"/>
    </row>
    <row r="12" spans="1:9" ht="27.75" customHeight="1" x14ac:dyDescent="0.2">
      <c r="A12" s="23">
        <f t="shared" si="2"/>
        <v>6</v>
      </c>
      <c r="B12" s="14" t="s">
        <v>16</v>
      </c>
      <c r="C12" s="15" t="s">
        <v>11</v>
      </c>
      <c r="D12" s="13">
        <v>12</v>
      </c>
      <c r="E12" s="13"/>
      <c r="F12" s="8">
        <f t="shared" si="1"/>
        <v>0</v>
      </c>
      <c r="H12" s="1"/>
      <c r="I12" s="1"/>
    </row>
    <row r="13" spans="1:9" ht="30.75" customHeight="1" x14ac:dyDescent="0.2">
      <c r="A13" s="23">
        <f t="shared" si="2"/>
        <v>7</v>
      </c>
      <c r="B13" s="9" t="s">
        <v>12</v>
      </c>
      <c r="C13" s="15" t="s">
        <v>11</v>
      </c>
      <c r="D13" s="13">
        <f>D12</f>
        <v>12</v>
      </c>
      <c r="E13" s="13"/>
      <c r="F13" s="8">
        <f>ROUND(D13*E13,2)</f>
        <v>0</v>
      </c>
      <c r="H13" s="1"/>
      <c r="I13" s="1"/>
    </row>
    <row r="14" spans="1:9" ht="27" customHeight="1" x14ac:dyDescent="0.2">
      <c r="A14" s="23">
        <f t="shared" si="2"/>
        <v>8</v>
      </c>
      <c r="B14" s="9" t="s">
        <v>13</v>
      </c>
      <c r="C14" s="15" t="s">
        <v>11</v>
      </c>
      <c r="D14" s="13">
        <v>1</v>
      </c>
      <c r="E14" s="13"/>
      <c r="F14" s="8">
        <f t="shared" ref="F14:F15" si="3">ROUND(D14*E14,2)</f>
        <v>0</v>
      </c>
      <c r="H14" s="1"/>
      <c r="I14" s="1"/>
    </row>
    <row r="15" spans="1:9" ht="22.5" customHeight="1" x14ac:dyDescent="0.2">
      <c r="A15" s="23">
        <f t="shared" si="2"/>
        <v>9</v>
      </c>
      <c r="B15" s="9" t="s">
        <v>35</v>
      </c>
      <c r="C15" s="12" t="s">
        <v>14</v>
      </c>
      <c r="D15" s="13">
        <v>57</v>
      </c>
      <c r="E15" s="13"/>
      <c r="F15" s="8">
        <f t="shared" si="3"/>
        <v>0</v>
      </c>
      <c r="H15" s="1"/>
      <c r="I15" s="1"/>
    </row>
    <row r="16" spans="1:9" ht="25.5" customHeight="1" x14ac:dyDescent="0.2">
      <c r="A16" s="23">
        <f t="shared" si="2"/>
        <v>10</v>
      </c>
      <c r="B16" s="9" t="s">
        <v>25</v>
      </c>
      <c r="C16" s="15" t="s">
        <v>11</v>
      </c>
      <c r="D16" s="13">
        <v>127.38</v>
      </c>
      <c r="E16" s="13"/>
      <c r="F16" s="8">
        <f t="shared" ref="F16:F24" si="4">ROUND(D16*E16,2)</f>
        <v>0</v>
      </c>
      <c r="H16" s="1"/>
      <c r="I16" s="1"/>
    </row>
    <row r="17" spans="1:9" ht="22.5" customHeight="1" x14ac:dyDescent="0.2">
      <c r="A17" s="23">
        <f t="shared" si="2"/>
        <v>11</v>
      </c>
      <c r="B17" s="9" t="s">
        <v>26</v>
      </c>
      <c r="C17" s="15" t="s">
        <v>11</v>
      </c>
      <c r="D17" s="13">
        <f>D16</f>
        <v>127.38</v>
      </c>
      <c r="E17" s="13"/>
      <c r="F17" s="8">
        <f t="shared" si="4"/>
        <v>0</v>
      </c>
      <c r="H17" s="1"/>
      <c r="I17" s="1"/>
    </row>
    <row r="18" spans="1:9" ht="22.5" customHeight="1" x14ac:dyDescent="0.2">
      <c r="A18" s="23">
        <f t="shared" si="2"/>
        <v>12</v>
      </c>
      <c r="B18" s="9" t="s">
        <v>27</v>
      </c>
      <c r="C18" s="15" t="s">
        <v>11</v>
      </c>
      <c r="D18" s="13">
        <f>D17</f>
        <v>127.38</v>
      </c>
      <c r="E18" s="13"/>
      <c r="F18" s="8">
        <f t="shared" si="4"/>
        <v>0</v>
      </c>
      <c r="H18" s="1"/>
      <c r="I18" s="1"/>
    </row>
    <row r="19" spans="1:9" ht="22.5" customHeight="1" x14ac:dyDescent="0.2">
      <c r="A19" s="23">
        <f t="shared" si="2"/>
        <v>13</v>
      </c>
      <c r="B19" s="9" t="s">
        <v>28</v>
      </c>
      <c r="C19" s="15" t="s">
        <v>11</v>
      </c>
      <c r="D19" s="13">
        <f>D11</f>
        <v>56.959999999999994</v>
      </c>
      <c r="E19" s="13"/>
      <c r="F19" s="8">
        <f t="shared" ref="F19:F20" si="5">ROUND(D19*E19,2)</f>
        <v>0</v>
      </c>
      <c r="H19" s="1"/>
      <c r="I19" s="1"/>
    </row>
    <row r="20" spans="1:9" ht="22.5" customHeight="1" x14ac:dyDescent="0.2">
      <c r="A20" s="23">
        <f t="shared" si="2"/>
        <v>14</v>
      </c>
      <c r="B20" s="9" t="s">
        <v>29</v>
      </c>
      <c r="C20" s="15" t="s">
        <v>11</v>
      </c>
      <c r="D20" s="13">
        <f>D19</f>
        <v>56.959999999999994</v>
      </c>
      <c r="E20" s="13"/>
      <c r="F20" s="8">
        <f t="shared" si="5"/>
        <v>0</v>
      </c>
      <c r="H20" s="1"/>
      <c r="I20" s="1"/>
    </row>
    <row r="21" spans="1:9" ht="22.5" customHeight="1" x14ac:dyDescent="0.2">
      <c r="A21" s="23">
        <f t="shared" si="2"/>
        <v>15</v>
      </c>
      <c r="B21" s="9" t="s">
        <v>30</v>
      </c>
      <c r="C21" s="15" t="s">
        <v>11</v>
      </c>
      <c r="D21" s="13">
        <f>D20</f>
        <v>56.959999999999994</v>
      </c>
      <c r="E21" s="13"/>
      <c r="F21" s="8">
        <f t="shared" si="4"/>
        <v>0</v>
      </c>
      <c r="H21" s="1"/>
      <c r="I21" s="1"/>
    </row>
    <row r="22" spans="1:9" ht="22.5" customHeight="1" x14ac:dyDescent="0.2">
      <c r="A22" s="23">
        <f t="shared" si="2"/>
        <v>16</v>
      </c>
      <c r="B22" s="9" t="s">
        <v>33</v>
      </c>
      <c r="C22" s="15" t="s">
        <v>17</v>
      </c>
      <c r="D22" s="13">
        <v>1</v>
      </c>
      <c r="E22" s="13"/>
      <c r="F22" s="8">
        <f t="shared" si="4"/>
        <v>0</v>
      </c>
      <c r="H22" s="1"/>
      <c r="I22" s="1"/>
    </row>
    <row r="23" spans="1:9" ht="22.5" customHeight="1" x14ac:dyDescent="0.2">
      <c r="A23" s="23">
        <f t="shared" si="2"/>
        <v>17</v>
      </c>
      <c r="B23" s="9" t="s">
        <v>34</v>
      </c>
      <c r="C23" s="15" t="s">
        <v>17</v>
      </c>
      <c r="D23" s="13">
        <v>1</v>
      </c>
      <c r="E23" s="13"/>
      <c r="F23" s="8">
        <f t="shared" si="4"/>
        <v>0</v>
      </c>
      <c r="H23" s="1"/>
      <c r="I23" s="1"/>
    </row>
    <row r="24" spans="1:9" ht="22.5" customHeight="1" x14ac:dyDescent="0.2">
      <c r="A24" s="23">
        <f t="shared" si="2"/>
        <v>18</v>
      </c>
      <c r="B24" s="9" t="s">
        <v>32</v>
      </c>
      <c r="C24" s="15" t="s">
        <v>17</v>
      </c>
      <c r="D24" s="13">
        <v>1</v>
      </c>
      <c r="E24" s="13"/>
      <c r="F24" s="8">
        <f t="shared" si="4"/>
        <v>0</v>
      </c>
      <c r="H24" s="1"/>
      <c r="I24" s="1"/>
    </row>
    <row r="25" spans="1:9" ht="39.75" customHeight="1" x14ac:dyDescent="0.2">
      <c r="A25" s="23">
        <f t="shared" si="2"/>
        <v>19</v>
      </c>
      <c r="B25" s="9" t="s">
        <v>31</v>
      </c>
      <c r="C25" s="12" t="s">
        <v>17</v>
      </c>
      <c r="D25" s="13">
        <v>1</v>
      </c>
      <c r="E25" s="13"/>
      <c r="F25" s="8">
        <f t="shared" ref="F25:F26" si="6">ROUND(D25*E25,2)</f>
        <v>0</v>
      </c>
      <c r="H25" s="1"/>
      <c r="I25" s="1"/>
    </row>
    <row r="26" spans="1:9" ht="28.5" customHeight="1" thickBot="1" x14ac:dyDescent="0.25">
      <c r="A26" s="23">
        <f t="shared" si="2"/>
        <v>20</v>
      </c>
      <c r="B26" s="9" t="s">
        <v>21</v>
      </c>
      <c r="C26" s="12" t="s">
        <v>17</v>
      </c>
      <c r="D26" s="13">
        <v>1</v>
      </c>
      <c r="E26" s="13"/>
      <c r="F26" s="8">
        <f t="shared" si="6"/>
        <v>0</v>
      </c>
      <c r="H26" s="1"/>
      <c r="I26" s="1"/>
    </row>
    <row r="27" spans="1:9" s="11" customFormat="1" ht="15" customHeight="1" thickBot="1" x14ac:dyDescent="0.3">
      <c r="A27" s="41" t="s">
        <v>3</v>
      </c>
      <c r="B27" s="42"/>
      <c r="C27" s="42"/>
      <c r="D27" s="42"/>
      <c r="E27" s="42"/>
      <c r="F27" s="10">
        <f>SUM(F10:F26)</f>
        <v>0</v>
      </c>
    </row>
    <row r="28" spans="1:9" s="11" customFormat="1" ht="15" customHeight="1" thickBot="1" x14ac:dyDescent="0.3">
      <c r="A28" s="41" t="s">
        <v>8</v>
      </c>
      <c r="B28" s="42"/>
      <c r="C28" s="42"/>
      <c r="D28" s="42"/>
      <c r="E28" s="42"/>
      <c r="F28" s="10">
        <f>ROUND(0.23*F27,2)</f>
        <v>0</v>
      </c>
    </row>
    <row r="29" spans="1:9" s="11" customFormat="1" ht="15" customHeight="1" thickBot="1" x14ac:dyDescent="0.3">
      <c r="A29" s="41" t="s">
        <v>9</v>
      </c>
      <c r="B29" s="42"/>
      <c r="C29" s="42"/>
      <c r="D29" s="42"/>
      <c r="E29" s="42"/>
      <c r="F29" s="10">
        <f>F27+F28</f>
        <v>0</v>
      </c>
    </row>
    <row r="30" spans="1:9" x14ac:dyDescent="0.2">
      <c r="H30" s="1"/>
      <c r="I30" s="1"/>
    </row>
    <row r="31" spans="1:9" x14ac:dyDescent="0.2">
      <c r="H31" s="1"/>
      <c r="I31" s="1"/>
    </row>
    <row r="32" spans="1:9" x14ac:dyDescent="0.2">
      <c r="H32" s="1"/>
      <c r="I32" s="1"/>
    </row>
    <row r="33" spans="7:9" x14ac:dyDescent="0.2">
      <c r="G33" s="5"/>
      <c r="H33" s="1"/>
      <c r="I33" s="1"/>
    </row>
    <row r="34" spans="7:9" x14ac:dyDescent="0.2">
      <c r="G34" s="5"/>
      <c r="H34" s="1"/>
      <c r="I34" s="1"/>
    </row>
    <row r="35" spans="7:9" x14ac:dyDescent="0.2">
      <c r="H35" s="1"/>
      <c r="I35" s="1"/>
    </row>
    <row r="36" spans="7:9" x14ac:dyDescent="0.2">
      <c r="H36" s="1"/>
      <c r="I36" s="1"/>
    </row>
  </sheetData>
  <mergeCells count="5">
    <mergeCell ref="A1:F2"/>
    <mergeCell ref="A4:F4"/>
    <mergeCell ref="A27:E27"/>
    <mergeCell ref="A28:E28"/>
    <mergeCell ref="A29:E2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kładka</vt:lpstr>
      <vt:lpstr>kładka!Obszar_wydruku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Wiese</dc:creator>
  <cp:lastModifiedBy>Krzysztof Wiese</cp:lastModifiedBy>
  <cp:lastPrinted>2018-10-09T06:15:07Z</cp:lastPrinted>
  <dcterms:created xsi:type="dcterms:W3CDTF">2018-02-20T06:22:31Z</dcterms:created>
  <dcterms:modified xsi:type="dcterms:W3CDTF">2018-10-09T06:25:12Z</dcterms:modified>
</cp:coreProperties>
</file>