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600" windowWidth="15480" windowHeight="11196" activeTab="0"/>
  </bookViews>
  <sheets>
    <sheet name="Sygnalizacja ul. KJ-S-DD" sheetId="1" r:id="rId1"/>
  </sheets>
  <definedNames/>
  <calcPr fullCalcOnLoad="1"/>
</workbook>
</file>

<file path=xl/sharedStrings.xml><?xml version="1.0" encoding="utf-8"?>
<sst xmlns="http://schemas.openxmlformats.org/spreadsheetml/2006/main" count="320" uniqueCount="218">
  <si>
    <t>Nazwa</t>
  </si>
  <si>
    <t>Ilość</t>
  </si>
  <si>
    <t>Wartość</t>
  </si>
  <si>
    <t>DZIAŁ  1</t>
  </si>
  <si>
    <t>Cena jednostkowa</t>
  </si>
  <si>
    <t>Lp.</t>
  </si>
  <si>
    <t>Wyszczególnienie elementów rozliczeniowych</t>
  </si>
  <si>
    <t>Jednostka</t>
  </si>
  <si>
    <t>DZIAŁ 2</t>
  </si>
  <si>
    <t>1.d1</t>
  </si>
  <si>
    <t>2.d1</t>
  </si>
  <si>
    <t>3.d1</t>
  </si>
  <si>
    <t>4.d1</t>
  </si>
  <si>
    <t>5.d1</t>
  </si>
  <si>
    <t>17.d2</t>
  </si>
  <si>
    <t>19.d2</t>
  </si>
  <si>
    <t>18.d2</t>
  </si>
  <si>
    <t>20.d2</t>
  </si>
  <si>
    <t>21.d2</t>
  </si>
  <si>
    <t>22.d2</t>
  </si>
  <si>
    <t>23.d2</t>
  </si>
  <si>
    <t>24.d2</t>
  </si>
  <si>
    <t>DZIAŁ 4</t>
  </si>
  <si>
    <t>DZIAŁ 3</t>
  </si>
  <si>
    <t>BRANŻA ELEKTRYCZNA I DROGOWA</t>
  </si>
  <si>
    <t>KNR 5-10 1104-01</t>
  </si>
  <si>
    <t>KNR 5-10 1105-02</t>
  </si>
  <si>
    <t>KNR 5-14 0514-01</t>
  </si>
  <si>
    <t>KNNR 5 0713-01</t>
  </si>
  <si>
    <t>KW</t>
  </si>
  <si>
    <t>KNR 4-03 1203-03</t>
  </si>
  <si>
    <t>KNR 2-31 0706-06</t>
  </si>
  <si>
    <t>Mechaniczne malowanie oznakowania poziomego - grubowarstwowe, chemoutwardzlane, gr. 3mm</t>
  </si>
  <si>
    <t>KNR 2-31 0818-08</t>
  </si>
  <si>
    <t>Rozebranie słupków do znaków</t>
  </si>
  <si>
    <t>KNR 2-31 0702-02</t>
  </si>
  <si>
    <t>Słupki do znaków drogowych z rur stalowych o śr. 70 mm</t>
  </si>
  <si>
    <t>KNR 2-31 0703-03</t>
  </si>
  <si>
    <t>Zdejmowanie tablic znaków drogowych zakazu, nakazu, ostrzegawczych, informacyjnych</t>
  </si>
  <si>
    <t>KNR 2-31 0703-01</t>
  </si>
  <si>
    <t>Przymocowanie tablic znaków drogowych zakazu, nakazu, ostrzegawczych, informacyjnych o powierzchni do 0.3 m2 - średnie</t>
  </si>
  <si>
    <t>szt</t>
  </si>
  <si>
    <t>kpl</t>
  </si>
  <si>
    <t>m</t>
  </si>
  <si>
    <t>m2</t>
  </si>
  <si>
    <t xml:space="preserve">                         Kanalizacja kablowa i montaż studni kablowych</t>
  </si>
  <si>
    <t>Budowa kanalizacji kablowej z rur PCW w gruncie kat. III, 1 warstwa w ciągu kanalizacji, 1 rura w warstwie, 1 otwór w ciągu kanalizacji - 1 x HDPE 75</t>
  </si>
  <si>
    <t>Budowa studni kablowych rozdzielczych SKR-1/6 ( 1,20x0,60x1,35 ) z elementów prefabrykowanych w gruncie kat.III</t>
  </si>
  <si>
    <t>DZIAŁ 5</t>
  </si>
  <si>
    <t xml:space="preserve">                        Oznakowanie dróg i urządzenia bezpieczeństwa ruchu</t>
  </si>
  <si>
    <t>25.d2</t>
  </si>
  <si>
    <t>26.d2</t>
  </si>
  <si>
    <t>27.d2</t>
  </si>
  <si>
    <t>28.d2</t>
  </si>
  <si>
    <t>29.d2</t>
  </si>
  <si>
    <t>KNR 5-01 0106-01</t>
  </si>
  <si>
    <t>KNNR 5 0724-02</t>
  </si>
  <si>
    <t>KNR 5-10 0306-02</t>
  </si>
  <si>
    <t>KNR 5-01 0405-02</t>
  </si>
  <si>
    <t>KNR 5-10 0114-01</t>
  </si>
  <si>
    <t>KNR 5-10 0709-05</t>
  </si>
  <si>
    <t>KNR 5-10 1102-01</t>
  </si>
  <si>
    <t>KNR 5-08 0209-01</t>
  </si>
  <si>
    <t>KNR 5-10 0505-01</t>
  </si>
  <si>
    <t>KNR 4-03 1004-03</t>
  </si>
  <si>
    <t>KNR 5-10 0605-04</t>
  </si>
  <si>
    <t>KNNR 6 0803-02</t>
  </si>
  <si>
    <t>KNNR 6 0801-05</t>
  </si>
  <si>
    <t>KNNR 6 0109-01</t>
  </si>
  <si>
    <t>KNNR 6 0502-03</t>
  </si>
  <si>
    <t>Układanie kabli wielożyłowych o masie do 0.5 kg/m w rurach pustakach lub kanałach zamkniętych - kabel XzTKMXpw 2x2x0,8 do pętli</t>
  </si>
  <si>
    <t>Montaż zawiesi sygnalizatorów ulicznych 3x300 na słupie wysięgnikowym</t>
  </si>
  <si>
    <t>Montaż ekranu kontrastowego 3x300 na wysięgniku</t>
  </si>
  <si>
    <t>Montaż listew zaciskowych do 8 obwodów - listwa zaciskowa WAGO</t>
  </si>
  <si>
    <t>Montaż w rowach muf przelotowych z żywic syntetycznych na kablach sygnalizacyjnych do 4 żył - mufa termokurczliwa typu 99D1 3M</t>
  </si>
  <si>
    <t>Mechaniczne przebijanie otworów w ścianach lub stropach betonowych o długości przebicia do 10 cm - śr. rury do 60 mm. Analogia : wykonanie otworu w krawężniku</t>
  </si>
  <si>
    <t>Wypełnienie masa zalewowa szczelin głębokości 14 cm i szerokości 2 cm między szyną a nawierzchnią drogową - zalanie rowków z przewodami</t>
  </si>
  <si>
    <t>Montaż głowic kablowych - obróbka kabli sygnalizacyjnych wielożyłowych bez pancerza</t>
  </si>
  <si>
    <t>Badanie linii kablowej sterowniczej</t>
  </si>
  <si>
    <t>Rozebranie podbudowy z betonu gr. 10 cm ręcznie</t>
  </si>
  <si>
    <t>Podbudowy betonowe gr.10 cm pielęgnowane piaskiem i wodą</t>
  </si>
  <si>
    <t>Chodniki z kostki brukowej betonowej na podsypce cementowo-piaskowej z wypełnieniem spoin piaskiem - materiał z demontażu 80%</t>
  </si>
  <si>
    <t>m3</t>
  </si>
  <si>
    <t>Mechaniczne przepychanie rur RHDPE 110 pod drogami i nasypami - za pierwszą rurę</t>
  </si>
  <si>
    <t>KNR 5-10 0306-05</t>
  </si>
  <si>
    <t>KNR 2-31 0701-06</t>
  </si>
  <si>
    <t>Układanie kabli o masie do 0.5 kg/m w rurach - YKY 5x1,5mm2</t>
  </si>
  <si>
    <t>Mechaniczne przepychanie rur RHDPE 110 mm pod drogami i nasypami - za każdą następną rurę</t>
  </si>
  <si>
    <t>stud.</t>
  </si>
  <si>
    <t>KNR 4-03 1001-33</t>
  </si>
  <si>
    <t>KNR 2-31 0315-05</t>
  </si>
  <si>
    <t xml:space="preserve">                          Roboty drogowe wysepka</t>
  </si>
  <si>
    <t>Rozebranie krawężników betonowych na podsypce cementowo-piaskowej</t>
  </si>
  <si>
    <t>KNNR 6 0806-02</t>
  </si>
  <si>
    <t>KNNR 6 0802-04</t>
  </si>
  <si>
    <t>KNNR 6 0801-01</t>
  </si>
  <si>
    <t>KNR 2-31 0114-01</t>
  </si>
  <si>
    <t>KNR 2-31 0310-01</t>
  </si>
  <si>
    <t>KNR 2-31 0310-02</t>
  </si>
  <si>
    <t>KNR 2-31 0310-05</t>
  </si>
  <si>
    <t>KNR 2-31 0310-06</t>
  </si>
  <si>
    <t>KNR 4-01 0108-09</t>
  </si>
  <si>
    <t>Wywiezienie gruzu spryzmowanego samochodami skrzyniowymi - za każdy nast. 1 km</t>
  </si>
  <si>
    <t>KNR 4-01 0108-10</t>
  </si>
  <si>
    <t>Rozebranie podbudowy z kruszywa gr. 15 cm ręcznie</t>
  </si>
  <si>
    <t>Podbudowa z kruszywa naturalnego - warstwa dolna o grub.po zagęszcz. 15 cm</t>
  </si>
  <si>
    <t>Nawierzchnia z mieszanek mineralno-bitumicznych grysowych - warstwa wiążąca asfaltowa - grub.po zagęszcz. 4 cm</t>
  </si>
  <si>
    <t>Nawierzchnia z mieszanek mineralno-bitumicznych grysowych - warstwa wiążąca asfaltowa - za każdy dalszy 1 cm grubości po zagęszczeniu</t>
  </si>
  <si>
    <t>Nawierzchnia z mieszanek mineralno-bitumicznych grysowych - warstwa ścieralna asfaltowa - grubość po zagęszczeniu 3 cm</t>
  </si>
  <si>
    <t>Nawierzchnia z mieszanek mineralno-bitumicznych grysowych - warstwa ścieralna asfaltowa - za każdy dalszy 1 cm grubości po zagęszczeniu</t>
  </si>
  <si>
    <t>Wywiezienie gruzu spryzmowanego samochodami skrzyniowymi na odl.do 1 km</t>
  </si>
  <si>
    <t>Dostawa i montaz - słupki przeszkodowe U5a</t>
  </si>
  <si>
    <t>Montaz azylu drogowego segmentowego z granulatu gumowego przykręcany do nawierzchni, kolor czerwony o wym. 0,5x0,5x0,1 - element narożny z obrzeżem oznakowanym elemenatmi odblaskowymi.</t>
  </si>
  <si>
    <t>Montaz azylu drogowego segmentowego z granulatu gumowego przykręcany do nawierzchni, kolor czerwony o wym. 0,5x0,5x0,1 - element skrajny z obrzeżem oznakowanym elemenatmi odblaskowymi, środkowy.</t>
  </si>
  <si>
    <t>Montaz azylu drogowego segmentowego z granulatu gumowego przykręcany do nawierzchni, kolor czerwony o wym. 0,5x0,5x0,1 - element środkowy</t>
  </si>
  <si>
    <t>otw.</t>
  </si>
  <si>
    <t>odc.</t>
  </si>
  <si>
    <t>Modernizacja sygnalizacji świetlnej na skrzyżowaniu ulic: Hetmańska - Głogowska w Poznaniu</t>
  </si>
  <si>
    <t>Wykopy pionowe ręczne dla urządzenia przeciskowego wraz z jego zasypaniem w gruncie nienawodnionym kat.III-IV ( 2 x 2m3)</t>
  </si>
  <si>
    <t>Układanie kabli o masie do 0.5 kg/m w rurach - YKY 4x1,5mm2</t>
  </si>
  <si>
    <t>Układanie kabli o masie do 0.5 kg/m w rurach - YKY 14x1,5mm2 - do przycisków</t>
  </si>
  <si>
    <t>Mechaniczne stawianie konstrukcji wysięgnikowej  o długosci wysięgnika 8,0 m</t>
  </si>
  <si>
    <t>Mechaniczne stawianie masztu sygnalizacyjnego wys. 3,0 m z wnęką kablową dla montażu sygnalizatorów</t>
  </si>
  <si>
    <t>Mechaniczne stawianie masztu sygnalizacyjnego wys. 43,0 m z wnęką kablową dla montażu sygnalizatorów</t>
  </si>
  <si>
    <t>Montaż sygnalizatora 3x300 LED ogólny na wysięgniku</t>
  </si>
  <si>
    <t>Montaż sygnalizatora 3x300 LED ogólny na maszcie</t>
  </si>
  <si>
    <t>Montaż sygnalizatora 2x200 LED pieszy na maszcie</t>
  </si>
  <si>
    <t>Montaż sygnalizatora 2x200 LED rower na maszcie</t>
  </si>
  <si>
    <t>Rozbudowa sterownika - zgodnie z PB pkt 2.8,</t>
  </si>
  <si>
    <t>Dostawa i montaż przycisków zgłoszeniowych z potwierdzeniem zgłoszenia i piktogramem informacyjnym dla pieszych oraz sygnałem akustycznym naprowadzającym zgodnie z PB pkt. 2.7.2</t>
  </si>
  <si>
    <t>KNR 5-14-0511-0100</t>
  </si>
  <si>
    <t>Dostawa i montaż sygnalizatorów akustycznych zgodnie z PB pkt. 2.6</t>
  </si>
  <si>
    <t>Cięcie nawierzchni z mas minerlano asfaltowych na głębokość 5 cm - nacięcie nawierzchni bitumicznej ( 12 + 9 )</t>
  </si>
  <si>
    <t>Ułożenie przewodu LgYd 2,5mm2 w rowku w nawierchni asfalt. ( 8mx6 + 8mx6 + 4mx2 + 1mx2 )</t>
  </si>
  <si>
    <t>DZIAŁ 6</t>
  </si>
  <si>
    <t xml:space="preserve">                        Demontaże </t>
  </si>
  <si>
    <t xml:space="preserve">                       Roboty drogowe - chodniki, jezdnia</t>
  </si>
  <si>
    <t>Ręczne rozebranie nawierzchni z kostki betonowej na podsypce cementowo-piaskowej ( 18m x 3m + 18mx 3m + 8m x 2m + 20m x 0,6 )</t>
  </si>
  <si>
    <t>Krawężniki - obniżenie - betonowe wystające o wymiarach 20x30 cm z wykonaniem ław betonowych na podsypce cementowo-piaskowej ( materiał 80% z demontazu )</t>
  </si>
  <si>
    <t>Cięcie nawierzchni z mas minerlano asfaltowych na głębokość 5 cm - nacięcie nawierzchni bitumicznej</t>
  </si>
  <si>
    <t>Rozebranie nawierzchni z mas mineralno-bitumicznych gr. 4 cm mechanicznie ( 14m x0,4 )</t>
  </si>
  <si>
    <t>KNNR 6 0403-04</t>
  </si>
  <si>
    <t>Ręczne rozebranie nawierzchni z kostki betonowej</t>
  </si>
  <si>
    <t>Rozebranie podbudowy z gruntu stabilizowanego gr. 10 cm ręcznie</t>
  </si>
  <si>
    <t>KNNR 6 0801-03</t>
  </si>
  <si>
    <t>Likwidacja istniejącego oznakowania poziomego</t>
  </si>
  <si>
    <t>Wysięgniki do znaków drogowych z rur stalowych o śr. 70 mm - montaż na konstrukcji</t>
  </si>
  <si>
    <t>Przymocowanie tablic znaków drogowych zakazu, nakazu, ostrzegawczych, informacyjnych o powierzchni do 0.3 m2 - tabliczki</t>
  </si>
  <si>
    <t>Demontaż słupów o masie 300-480 kg</t>
  </si>
  <si>
    <t>Demontaż sygnalizatorów 3x300 na maszcie</t>
  </si>
  <si>
    <t>Demontaż sygnalizatorów 1x200 na maszcie</t>
  </si>
  <si>
    <t>Demontaż sygnalizatorów 3x300 ulicznych mocowane na konstrukcji</t>
  </si>
  <si>
    <t>KNNR 9 1001-09</t>
  </si>
  <si>
    <t>KNNR 5 1009-03</t>
  </si>
  <si>
    <t>KNNR 5 1009-01</t>
  </si>
  <si>
    <t>KNNR 5 1009-04</t>
  </si>
  <si>
    <t>6.d2</t>
  </si>
  <si>
    <t>7.d2</t>
  </si>
  <si>
    <t>8.d2</t>
  </si>
  <si>
    <t>9.d2</t>
  </si>
  <si>
    <t>10.d2</t>
  </si>
  <si>
    <t>11.d2</t>
  </si>
  <si>
    <t>12.d2</t>
  </si>
  <si>
    <t>13.d2</t>
  </si>
  <si>
    <t>14.d2</t>
  </si>
  <si>
    <t>15.d2</t>
  </si>
  <si>
    <t>16.d2</t>
  </si>
  <si>
    <t>30.d3</t>
  </si>
  <si>
    <t>31.d3</t>
  </si>
  <si>
    <t>32.d3</t>
  </si>
  <si>
    <t>33.d3</t>
  </si>
  <si>
    <t>34.d3</t>
  </si>
  <si>
    <t>35.d3</t>
  </si>
  <si>
    <t>36.d3</t>
  </si>
  <si>
    <t>37.d3</t>
  </si>
  <si>
    <t>38.d3</t>
  </si>
  <si>
    <t>39.d3</t>
  </si>
  <si>
    <t>40.d3</t>
  </si>
  <si>
    <t>41.d3</t>
  </si>
  <si>
    <t>42.d3</t>
  </si>
  <si>
    <t>43.d3</t>
  </si>
  <si>
    <t>44.d3</t>
  </si>
  <si>
    <t>45.d3</t>
  </si>
  <si>
    <t>46.d4</t>
  </si>
  <si>
    <t>47.d4</t>
  </si>
  <si>
    <t>48.d4</t>
  </si>
  <si>
    <t>49.d4</t>
  </si>
  <si>
    <t>50.d4</t>
  </si>
  <si>
    <t>51.d4</t>
  </si>
  <si>
    <t>52.d4</t>
  </si>
  <si>
    <t>53.d4</t>
  </si>
  <si>
    <t>54.d4</t>
  </si>
  <si>
    <t>55.d4</t>
  </si>
  <si>
    <t>56.d4</t>
  </si>
  <si>
    <t>57.d5</t>
  </si>
  <si>
    <t>58.d5</t>
  </si>
  <si>
    <t>59.d5</t>
  </si>
  <si>
    <t>60.d5</t>
  </si>
  <si>
    <t>61.d5</t>
  </si>
  <si>
    <t>62.d5</t>
  </si>
  <si>
    <t>63.d5</t>
  </si>
  <si>
    <t>64.d5</t>
  </si>
  <si>
    <t>65.d5</t>
  </si>
  <si>
    <t>66.d5</t>
  </si>
  <si>
    <t>67.d5</t>
  </si>
  <si>
    <t>68.d5</t>
  </si>
  <si>
    <t>72.d6</t>
  </si>
  <si>
    <t>71.d6</t>
  </si>
  <si>
    <t>69.d5</t>
  </si>
  <si>
    <t>70.d5</t>
  </si>
  <si>
    <t>73.d6</t>
  </si>
  <si>
    <t>74.d6</t>
  </si>
  <si>
    <t>Mechaniczne malowanie oznakowania poziomego - grubowarstwowe, chemoutwardzlane, gr. 3mm - czerwone</t>
  </si>
  <si>
    <t>Dostawa i montaz - słupki przeszkodowe U4b</t>
  </si>
  <si>
    <t>KOSZTORYS ZEROWY</t>
  </si>
  <si>
    <t>RAZEM NETTO :</t>
  </si>
  <si>
    <t>VAT:</t>
  </si>
  <si>
    <t>RAZEM BRUTTO 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</si>
</sst>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."/>
    <numFmt numFmtId="165" formatCode="0.000"/>
    <numFmt numFmtId="166" formatCode="0.0"/>
    <numFmt numFmtId="167" formatCode="#,##0.000"/>
  </numFmts>
  <fonts count="45">
    <font>
      <sz val="9"/>
      <color rgb="FF000000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sz val="10"/>
      <name val="Arial CE"/>
      <family val="0"/>
    </font>
    <font>
      <sz val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8" fillId="27" borderId="1" applyNumberFormat="0" applyAlignment="0" applyProtection="0"/>
    <xf numFmtId="9" fontId="2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9" fillId="33" borderId="11" xfId="0" applyNumberFormat="1" applyFont="1" applyFill="1" applyBorder="1" applyAlignment="1">
      <alignment vertical="top"/>
    </xf>
    <xf numFmtId="0" fontId="10" fillId="33" borderId="10" xfId="0" applyNumberFormat="1" applyFont="1" applyFill="1" applyBorder="1" applyAlignment="1">
      <alignment vertical="top"/>
    </xf>
    <xf numFmtId="0" fontId="10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 horizontal="right"/>
    </xf>
    <xf numFmtId="4" fontId="44" fillId="33" borderId="10" xfId="0" applyNumberFormat="1" applyFont="1" applyFill="1" applyBorder="1" applyAlignment="1">
      <alignment horizontal="right"/>
    </xf>
    <xf numFmtId="4" fontId="44" fillId="33" borderId="10" xfId="0" applyNumberFormat="1" applyFont="1" applyFill="1" applyBorder="1" applyAlignment="1">
      <alignment vertical="top"/>
    </xf>
    <xf numFmtId="0" fontId="44" fillId="33" borderId="10" xfId="0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vertical="top"/>
    </xf>
    <xf numFmtId="2" fontId="10" fillId="33" borderId="10" xfId="0" applyNumberFormat="1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4" fontId="9" fillId="34" borderId="10" xfId="0" applyNumberFormat="1" applyFont="1" applyFill="1" applyBorder="1" applyAlignment="1">
      <alignment/>
    </xf>
    <xf numFmtId="0" fontId="10" fillId="33" borderId="12" xfId="0" applyNumberFormat="1" applyFont="1" applyFill="1" applyBorder="1" applyAlignment="1">
      <alignment vertical="top"/>
    </xf>
    <xf numFmtId="0" fontId="9" fillId="33" borderId="11" xfId="0" applyNumberFormat="1" applyFont="1" applyFill="1" applyBorder="1" applyAlignment="1">
      <alignment horizontal="left" vertical="top" wrapText="1"/>
    </xf>
    <xf numFmtId="0" fontId="9" fillId="33" borderId="13" xfId="0" applyNumberFormat="1" applyFont="1" applyFill="1" applyBorder="1" applyAlignment="1">
      <alignment horizontal="left" vertical="top" wrapText="1"/>
    </xf>
    <xf numFmtId="0" fontId="44" fillId="33" borderId="13" xfId="0" applyFont="1" applyFill="1" applyBorder="1" applyAlignment="1">
      <alignment horizontal="left"/>
    </xf>
    <xf numFmtId="0" fontId="44" fillId="33" borderId="14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49" fontId="8" fillId="0" borderId="10" xfId="51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wrapText="1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="112" zoomScaleSheetLayoutView="112" zoomScalePageLayoutView="0" workbookViewId="0" topLeftCell="A78">
      <selection activeCell="H94" sqref="H94"/>
    </sheetView>
  </sheetViews>
  <sheetFormatPr defaultColWidth="9.33203125" defaultRowHeight="12"/>
  <cols>
    <col min="1" max="1" width="6.66015625" style="0" customWidth="1"/>
    <col min="2" max="2" width="18.66015625" style="0" customWidth="1"/>
    <col min="3" max="3" width="47.66015625" style="0" customWidth="1"/>
    <col min="4" max="4" width="13.16015625" style="1" customWidth="1"/>
    <col min="5" max="5" width="11.5" style="2" customWidth="1"/>
    <col min="6" max="6" width="11.83203125" style="2" customWidth="1"/>
    <col min="7" max="7" width="16.5" style="0" customWidth="1"/>
  </cols>
  <sheetData>
    <row r="1" spans="1:7" ht="21">
      <c r="A1" s="23" t="s">
        <v>214</v>
      </c>
      <c r="B1" s="23"/>
      <c r="C1" s="23"/>
      <c r="D1" s="23"/>
      <c r="E1" s="23"/>
      <c r="F1" s="23"/>
      <c r="G1" s="23"/>
    </row>
    <row r="2" spans="1:7" ht="6.75" customHeight="1">
      <c r="A2" s="24"/>
      <c r="B2" s="24"/>
      <c r="C2" s="24"/>
      <c r="D2" s="24"/>
      <c r="E2" s="24"/>
      <c r="F2" s="24"/>
      <c r="G2" s="24"/>
    </row>
    <row r="3" spans="1:7" ht="15">
      <c r="A3" s="25" t="s">
        <v>24</v>
      </c>
      <c r="B3" s="25"/>
      <c r="C3" s="25"/>
      <c r="D3" s="25"/>
      <c r="E3" s="25"/>
      <c r="F3" s="25"/>
      <c r="G3" s="25"/>
    </row>
    <row r="4" spans="1:7" ht="6" customHeight="1">
      <c r="A4" s="25"/>
      <c r="B4" s="25"/>
      <c r="C4" s="25"/>
      <c r="D4" s="25"/>
      <c r="E4" s="25"/>
      <c r="F4" s="25"/>
      <c r="G4" s="25"/>
    </row>
    <row r="5" spans="1:7" ht="12">
      <c r="A5" s="29" t="s">
        <v>117</v>
      </c>
      <c r="B5" s="29"/>
      <c r="C5" s="29"/>
      <c r="D5" s="29"/>
      <c r="E5" s="29"/>
      <c r="F5" s="29"/>
      <c r="G5" s="29"/>
    </row>
    <row r="6" spans="1:7" ht="17.25" customHeight="1">
      <c r="A6" s="30"/>
      <c r="B6" s="30"/>
      <c r="C6" s="30"/>
      <c r="D6" s="30"/>
      <c r="E6" s="30"/>
      <c r="F6" s="30"/>
      <c r="G6" s="30"/>
    </row>
    <row r="8" spans="1:7" ht="12" customHeight="1">
      <c r="A8" s="27" t="s">
        <v>5</v>
      </c>
      <c r="B8" s="33"/>
      <c r="C8" s="26" t="s">
        <v>6</v>
      </c>
      <c r="D8" s="27" t="s">
        <v>7</v>
      </c>
      <c r="E8" s="27"/>
      <c r="F8" s="31" t="s">
        <v>4</v>
      </c>
      <c r="G8" s="32" t="s">
        <v>2</v>
      </c>
    </row>
    <row r="9" spans="1:7" ht="12">
      <c r="A9" s="27"/>
      <c r="B9" s="34"/>
      <c r="C9" s="26"/>
      <c r="D9" s="3" t="s">
        <v>0</v>
      </c>
      <c r="E9" s="4" t="s">
        <v>1</v>
      </c>
      <c r="F9" s="31"/>
      <c r="G9" s="32"/>
    </row>
    <row r="10" spans="1:7" ht="12">
      <c r="A10" s="5" t="s">
        <v>3</v>
      </c>
      <c r="B10" s="19" t="s">
        <v>45</v>
      </c>
      <c r="C10" s="20"/>
      <c r="D10" s="21"/>
      <c r="E10" s="21"/>
      <c r="F10" s="21"/>
      <c r="G10" s="22"/>
    </row>
    <row r="11" spans="1:7" ht="30">
      <c r="A11" s="6" t="s">
        <v>9</v>
      </c>
      <c r="B11" s="7" t="s">
        <v>55</v>
      </c>
      <c r="C11" s="7" t="s">
        <v>46</v>
      </c>
      <c r="D11" s="8" t="s">
        <v>43</v>
      </c>
      <c r="E11" s="9">
        <v>30</v>
      </c>
      <c r="F11" s="10">
        <v>0</v>
      </c>
      <c r="G11" s="11">
        <f>ROUND(E11*F11,2)</f>
        <v>0</v>
      </c>
    </row>
    <row r="12" spans="1:7" ht="30">
      <c r="A12" s="6" t="s">
        <v>10</v>
      </c>
      <c r="B12" s="7" t="s">
        <v>56</v>
      </c>
      <c r="C12" s="7" t="s">
        <v>118</v>
      </c>
      <c r="D12" s="12" t="s">
        <v>82</v>
      </c>
      <c r="E12" s="9">
        <v>4</v>
      </c>
      <c r="F12" s="10">
        <v>0</v>
      </c>
      <c r="G12" s="11">
        <f>ROUND(E12*F12,2)</f>
        <v>0</v>
      </c>
    </row>
    <row r="13" spans="1:7" ht="20.25">
      <c r="A13" s="6" t="s">
        <v>11</v>
      </c>
      <c r="B13" s="7" t="s">
        <v>57</v>
      </c>
      <c r="C13" s="7" t="s">
        <v>83</v>
      </c>
      <c r="D13" s="12" t="s">
        <v>43</v>
      </c>
      <c r="E13" s="9">
        <v>11</v>
      </c>
      <c r="F13" s="10">
        <v>0</v>
      </c>
      <c r="G13" s="11">
        <f>ROUND(E13*F13,2)</f>
        <v>0</v>
      </c>
    </row>
    <row r="14" spans="1:7" ht="20.25">
      <c r="A14" s="6" t="s">
        <v>12</v>
      </c>
      <c r="B14" s="7" t="s">
        <v>84</v>
      </c>
      <c r="C14" s="7" t="s">
        <v>87</v>
      </c>
      <c r="D14" s="12" t="s">
        <v>43</v>
      </c>
      <c r="E14" s="9">
        <v>11</v>
      </c>
      <c r="F14" s="10">
        <v>0</v>
      </c>
      <c r="G14" s="11">
        <f>ROUND(E14*F14,2)</f>
        <v>0</v>
      </c>
    </row>
    <row r="15" spans="1:7" ht="30">
      <c r="A15" s="6" t="s">
        <v>13</v>
      </c>
      <c r="B15" s="7" t="s">
        <v>58</v>
      </c>
      <c r="C15" s="7" t="s">
        <v>47</v>
      </c>
      <c r="D15" s="12" t="s">
        <v>88</v>
      </c>
      <c r="E15" s="9">
        <v>1</v>
      </c>
      <c r="F15" s="10">
        <v>0</v>
      </c>
      <c r="G15" s="11">
        <f>ROUND(E15*F15,2)</f>
        <v>0</v>
      </c>
    </row>
    <row r="16" spans="1:7" ht="12">
      <c r="A16" s="13" t="s">
        <v>8</v>
      </c>
      <c r="B16" s="19">
        <v>1</v>
      </c>
      <c r="C16" s="20"/>
      <c r="D16" s="21"/>
      <c r="E16" s="21"/>
      <c r="F16" s="21"/>
      <c r="G16" s="22"/>
    </row>
    <row r="17" spans="1:7" ht="20.25">
      <c r="A17" s="6" t="s">
        <v>156</v>
      </c>
      <c r="B17" s="7" t="s">
        <v>28</v>
      </c>
      <c r="C17" s="7" t="s">
        <v>119</v>
      </c>
      <c r="D17" s="12" t="s">
        <v>43</v>
      </c>
      <c r="E17" s="9">
        <v>379</v>
      </c>
      <c r="F17" s="10">
        <v>0</v>
      </c>
      <c r="G17" s="11">
        <f aca="true" t="shared" si="0" ref="G17:G23">ROUND(E17*F17,2)</f>
        <v>0</v>
      </c>
    </row>
    <row r="18" spans="1:7" ht="20.25">
      <c r="A18" s="6" t="s">
        <v>157</v>
      </c>
      <c r="B18" s="7" t="s">
        <v>28</v>
      </c>
      <c r="C18" s="7" t="s">
        <v>86</v>
      </c>
      <c r="D18" s="12" t="s">
        <v>43</v>
      </c>
      <c r="E18" s="9">
        <v>177</v>
      </c>
      <c r="F18" s="10">
        <v>0</v>
      </c>
      <c r="G18" s="11">
        <f t="shared" si="0"/>
        <v>0</v>
      </c>
    </row>
    <row r="19" spans="1:7" ht="20.25">
      <c r="A19" s="6" t="s">
        <v>158</v>
      </c>
      <c r="B19" s="7" t="s">
        <v>28</v>
      </c>
      <c r="C19" s="7" t="s">
        <v>120</v>
      </c>
      <c r="D19" s="12" t="s">
        <v>43</v>
      </c>
      <c r="E19" s="9">
        <v>286</v>
      </c>
      <c r="F19" s="10">
        <v>0</v>
      </c>
      <c r="G19" s="11">
        <f t="shared" si="0"/>
        <v>0</v>
      </c>
    </row>
    <row r="20" spans="1:7" ht="30">
      <c r="A20" s="6" t="s">
        <v>159</v>
      </c>
      <c r="B20" s="7" t="s">
        <v>59</v>
      </c>
      <c r="C20" s="7" t="s">
        <v>70</v>
      </c>
      <c r="D20" s="12" t="s">
        <v>43</v>
      </c>
      <c r="E20" s="9">
        <v>76</v>
      </c>
      <c r="F20" s="10">
        <v>0</v>
      </c>
      <c r="G20" s="11">
        <f t="shared" si="0"/>
        <v>0</v>
      </c>
    </row>
    <row r="21" spans="1:7" ht="20.25">
      <c r="A21" s="6" t="s">
        <v>160</v>
      </c>
      <c r="B21" s="7" t="s">
        <v>60</v>
      </c>
      <c r="C21" s="7" t="s">
        <v>121</v>
      </c>
      <c r="D21" s="12" t="s">
        <v>41</v>
      </c>
      <c r="E21" s="9">
        <v>1</v>
      </c>
      <c r="F21" s="10">
        <v>0</v>
      </c>
      <c r="G21" s="11">
        <f t="shared" si="0"/>
        <v>0</v>
      </c>
    </row>
    <row r="22" spans="1:7" ht="20.25">
      <c r="A22" s="6" t="s">
        <v>161</v>
      </c>
      <c r="B22" s="7" t="s">
        <v>60</v>
      </c>
      <c r="C22" s="7" t="s">
        <v>122</v>
      </c>
      <c r="D22" s="12" t="s">
        <v>41</v>
      </c>
      <c r="E22" s="9">
        <v>2</v>
      </c>
      <c r="F22" s="10">
        <v>0</v>
      </c>
      <c r="G22" s="11">
        <f t="shared" si="0"/>
        <v>0</v>
      </c>
    </row>
    <row r="23" spans="1:7" ht="20.25">
      <c r="A23" s="6" t="s">
        <v>162</v>
      </c>
      <c r="B23" s="7" t="s">
        <v>60</v>
      </c>
      <c r="C23" s="7" t="s">
        <v>123</v>
      </c>
      <c r="D23" s="12" t="s">
        <v>41</v>
      </c>
      <c r="E23" s="9">
        <v>2</v>
      </c>
      <c r="F23" s="10">
        <v>0</v>
      </c>
      <c r="G23" s="11">
        <f t="shared" si="0"/>
        <v>0</v>
      </c>
    </row>
    <row r="24" spans="1:7" ht="20.25">
      <c r="A24" s="6" t="s">
        <v>163</v>
      </c>
      <c r="B24" s="7" t="s">
        <v>61</v>
      </c>
      <c r="C24" s="7" t="s">
        <v>71</v>
      </c>
      <c r="D24" s="12" t="s">
        <v>42</v>
      </c>
      <c r="E24" s="9">
        <v>2</v>
      </c>
      <c r="F24" s="10">
        <v>0</v>
      </c>
      <c r="G24" s="11">
        <f aca="true" t="shared" si="1" ref="G24:G38">ROUND(E24*F24,2)</f>
        <v>0</v>
      </c>
    </row>
    <row r="25" spans="1:7" ht="12">
      <c r="A25" s="6" t="s">
        <v>164</v>
      </c>
      <c r="B25" s="7" t="s">
        <v>26</v>
      </c>
      <c r="C25" s="7" t="s">
        <v>72</v>
      </c>
      <c r="D25" s="12" t="s">
        <v>41</v>
      </c>
      <c r="E25" s="9">
        <v>2</v>
      </c>
      <c r="F25" s="10">
        <v>0</v>
      </c>
      <c r="G25" s="11">
        <f t="shared" si="1"/>
        <v>0</v>
      </c>
    </row>
    <row r="26" spans="1:7" ht="12">
      <c r="A26" s="6" t="s">
        <v>165</v>
      </c>
      <c r="B26" s="7" t="s">
        <v>26</v>
      </c>
      <c r="C26" s="7" t="s">
        <v>124</v>
      </c>
      <c r="D26" s="12" t="s">
        <v>41</v>
      </c>
      <c r="E26" s="9">
        <v>2</v>
      </c>
      <c r="F26" s="10">
        <v>0</v>
      </c>
      <c r="G26" s="11">
        <f t="shared" si="1"/>
        <v>0</v>
      </c>
    </row>
    <row r="27" spans="1:7" ht="12">
      <c r="A27" s="6" t="s">
        <v>166</v>
      </c>
      <c r="B27" s="7" t="s">
        <v>25</v>
      </c>
      <c r="C27" s="7" t="s">
        <v>125</v>
      </c>
      <c r="D27" s="12" t="s">
        <v>41</v>
      </c>
      <c r="E27" s="9">
        <v>2</v>
      </c>
      <c r="F27" s="10">
        <v>0</v>
      </c>
      <c r="G27" s="11">
        <f t="shared" si="1"/>
        <v>0</v>
      </c>
    </row>
    <row r="28" spans="1:7" ht="12">
      <c r="A28" s="6" t="s">
        <v>14</v>
      </c>
      <c r="B28" s="7" t="s">
        <v>25</v>
      </c>
      <c r="C28" s="7" t="s">
        <v>126</v>
      </c>
      <c r="D28" s="12" t="s">
        <v>41</v>
      </c>
      <c r="E28" s="9">
        <v>4</v>
      </c>
      <c r="F28" s="10">
        <v>0</v>
      </c>
      <c r="G28" s="11">
        <f t="shared" si="1"/>
        <v>0</v>
      </c>
    </row>
    <row r="29" spans="1:7" ht="12">
      <c r="A29" s="6" t="s">
        <v>16</v>
      </c>
      <c r="B29" s="7" t="s">
        <v>25</v>
      </c>
      <c r="C29" s="7" t="s">
        <v>127</v>
      </c>
      <c r="D29" s="12" t="s">
        <v>41</v>
      </c>
      <c r="E29" s="9">
        <v>2</v>
      </c>
      <c r="F29" s="10">
        <v>0</v>
      </c>
      <c r="G29" s="11">
        <f t="shared" si="1"/>
        <v>0</v>
      </c>
    </row>
    <row r="30" spans="1:7" ht="12">
      <c r="A30" s="6" t="s">
        <v>15</v>
      </c>
      <c r="B30" s="7" t="s">
        <v>29</v>
      </c>
      <c r="C30" s="7" t="s">
        <v>128</v>
      </c>
      <c r="D30" s="12" t="s">
        <v>42</v>
      </c>
      <c r="E30" s="9">
        <v>1</v>
      </c>
      <c r="F30" s="10">
        <v>0</v>
      </c>
      <c r="G30" s="11">
        <f t="shared" si="1"/>
        <v>0</v>
      </c>
    </row>
    <row r="31" spans="1:7" ht="40.5">
      <c r="A31" s="6" t="s">
        <v>17</v>
      </c>
      <c r="B31" s="7" t="s">
        <v>130</v>
      </c>
      <c r="C31" s="7" t="s">
        <v>129</v>
      </c>
      <c r="D31" s="12" t="s">
        <v>41</v>
      </c>
      <c r="E31" s="9">
        <v>5</v>
      </c>
      <c r="F31" s="10">
        <v>0</v>
      </c>
      <c r="G31" s="11">
        <f t="shared" si="1"/>
        <v>0</v>
      </c>
    </row>
    <row r="32" spans="1:7" ht="20.25">
      <c r="A32" s="6" t="s">
        <v>18</v>
      </c>
      <c r="B32" s="7" t="s">
        <v>130</v>
      </c>
      <c r="C32" s="7" t="s">
        <v>131</v>
      </c>
      <c r="D32" s="12" t="s">
        <v>41</v>
      </c>
      <c r="E32" s="9">
        <v>5</v>
      </c>
      <c r="F32" s="10">
        <v>0</v>
      </c>
      <c r="G32" s="11">
        <f t="shared" si="1"/>
        <v>0</v>
      </c>
    </row>
    <row r="33" spans="1:7" ht="20.25">
      <c r="A33" s="6" t="s">
        <v>19</v>
      </c>
      <c r="B33" s="7" t="s">
        <v>27</v>
      </c>
      <c r="C33" s="7" t="s">
        <v>73</v>
      </c>
      <c r="D33" s="12" t="s">
        <v>42</v>
      </c>
      <c r="E33" s="9">
        <v>5</v>
      </c>
      <c r="F33" s="10">
        <v>0</v>
      </c>
      <c r="G33" s="11">
        <f t="shared" si="1"/>
        <v>0</v>
      </c>
    </row>
    <row r="34" spans="1:7" ht="30">
      <c r="A34" s="6" t="s">
        <v>20</v>
      </c>
      <c r="B34" s="7" t="s">
        <v>89</v>
      </c>
      <c r="C34" s="7" t="s">
        <v>132</v>
      </c>
      <c r="D34" s="12" t="s">
        <v>43</v>
      </c>
      <c r="E34" s="9">
        <v>21</v>
      </c>
      <c r="F34" s="10">
        <v>0</v>
      </c>
      <c r="G34" s="11">
        <f t="shared" si="1"/>
        <v>0</v>
      </c>
    </row>
    <row r="35" spans="1:7" ht="20.25">
      <c r="A35" s="6" t="s">
        <v>21</v>
      </c>
      <c r="B35" s="7" t="s">
        <v>62</v>
      </c>
      <c r="C35" s="7" t="s">
        <v>133</v>
      </c>
      <c r="D35" s="12" t="s">
        <v>43</v>
      </c>
      <c r="E35" s="9">
        <v>106</v>
      </c>
      <c r="F35" s="10">
        <v>0</v>
      </c>
      <c r="G35" s="11">
        <f t="shared" si="1"/>
        <v>0</v>
      </c>
    </row>
    <row r="36" spans="1:7" ht="30">
      <c r="A36" s="6" t="s">
        <v>50</v>
      </c>
      <c r="B36" s="7" t="s">
        <v>63</v>
      </c>
      <c r="C36" s="7" t="s">
        <v>74</v>
      </c>
      <c r="D36" s="12" t="s">
        <v>41</v>
      </c>
      <c r="E36" s="9">
        <v>2</v>
      </c>
      <c r="F36" s="10">
        <v>0</v>
      </c>
      <c r="G36" s="11">
        <f t="shared" si="1"/>
        <v>0</v>
      </c>
    </row>
    <row r="37" spans="1:7" ht="40.5">
      <c r="A37" s="6" t="s">
        <v>51</v>
      </c>
      <c r="B37" s="7" t="s">
        <v>64</v>
      </c>
      <c r="C37" s="7" t="s">
        <v>75</v>
      </c>
      <c r="D37" s="12" t="s">
        <v>115</v>
      </c>
      <c r="E37" s="9">
        <v>2</v>
      </c>
      <c r="F37" s="10">
        <v>0</v>
      </c>
      <c r="G37" s="11">
        <f t="shared" si="1"/>
        <v>0</v>
      </c>
    </row>
    <row r="38" spans="1:7" ht="30">
      <c r="A38" s="6" t="s">
        <v>52</v>
      </c>
      <c r="B38" s="7" t="s">
        <v>90</v>
      </c>
      <c r="C38" s="7" t="s">
        <v>76</v>
      </c>
      <c r="D38" s="12" t="s">
        <v>43</v>
      </c>
      <c r="E38" s="9">
        <v>21</v>
      </c>
      <c r="F38" s="10">
        <v>0</v>
      </c>
      <c r="G38" s="11">
        <f t="shared" si="1"/>
        <v>0</v>
      </c>
    </row>
    <row r="39" spans="1:7" ht="20.25">
      <c r="A39" s="6" t="s">
        <v>53</v>
      </c>
      <c r="B39" s="7" t="s">
        <v>65</v>
      </c>
      <c r="C39" s="7" t="s">
        <v>77</v>
      </c>
      <c r="D39" s="12" t="s">
        <v>41</v>
      </c>
      <c r="E39" s="9">
        <v>17</v>
      </c>
      <c r="F39" s="10">
        <v>0</v>
      </c>
      <c r="G39" s="11">
        <f>ROUND(E39*F39,2)</f>
        <v>0</v>
      </c>
    </row>
    <row r="40" spans="1:7" ht="12">
      <c r="A40" s="6" t="s">
        <v>54</v>
      </c>
      <c r="B40" s="7" t="s">
        <v>30</v>
      </c>
      <c r="C40" s="7" t="s">
        <v>78</v>
      </c>
      <c r="D40" s="12" t="s">
        <v>116</v>
      </c>
      <c r="E40" s="9">
        <v>17</v>
      </c>
      <c r="F40" s="10">
        <v>0</v>
      </c>
      <c r="G40" s="11">
        <f>ROUND(E40*F40,2)</f>
        <v>0</v>
      </c>
    </row>
    <row r="41" spans="1:7" ht="12">
      <c r="A41" s="13" t="s">
        <v>23</v>
      </c>
      <c r="B41" s="19" t="s">
        <v>136</v>
      </c>
      <c r="C41" s="20"/>
      <c r="D41" s="21"/>
      <c r="E41" s="21"/>
      <c r="F41" s="21"/>
      <c r="G41" s="22"/>
    </row>
    <row r="42" spans="1:7" ht="30">
      <c r="A42" s="6" t="s">
        <v>167</v>
      </c>
      <c r="B42" s="7" t="s">
        <v>66</v>
      </c>
      <c r="C42" s="7" t="s">
        <v>137</v>
      </c>
      <c r="D42" s="12" t="s">
        <v>44</v>
      </c>
      <c r="E42" s="9">
        <v>136</v>
      </c>
      <c r="F42" s="10">
        <v>0</v>
      </c>
      <c r="G42" s="11">
        <f aca="true" t="shared" si="2" ref="G42:G57">ROUND(E42*F42,2)</f>
        <v>0</v>
      </c>
    </row>
    <row r="43" spans="1:7" ht="12">
      <c r="A43" s="6" t="s">
        <v>168</v>
      </c>
      <c r="B43" s="7" t="s">
        <v>67</v>
      </c>
      <c r="C43" s="7" t="s">
        <v>79</v>
      </c>
      <c r="D43" s="12" t="s">
        <v>44</v>
      </c>
      <c r="E43" s="9">
        <v>136</v>
      </c>
      <c r="F43" s="10">
        <v>0</v>
      </c>
      <c r="G43" s="11">
        <f t="shared" si="2"/>
        <v>0</v>
      </c>
    </row>
    <row r="44" spans="1:7" ht="20.25">
      <c r="A44" s="6" t="s">
        <v>169</v>
      </c>
      <c r="B44" s="7" t="s">
        <v>68</v>
      </c>
      <c r="C44" s="7" t="s">
        <v>80</v>
      </c>
      <c r="D44" s="12" t="s">
        <v>44</v>
      </c>
      <c r="E44" s="9">
        <v>136</v>
      </c>
      <c r="F44" s="10">
        <v>0</v>
      </c>
      <c r="G44" s="11">
        <f t="shared" si="2"/>
        <v>0</v>
      </c>
    </row>
    <row r="45" spans="1:7" ht="30">
      <c r="A45" s="6" t="s">
        <v>170</v>
      </c>
      <c r="B45" s="7" t="s">
        <v>69</v>
      </c>
      <c r="C45" s="7" t="s">
        <v>81</v>
      </c>
      <c r="D45" s="12" t="s">
        <v>44</v>
      </c>
      <c r="E45" s="9">
        <v>136</v>
      </c>
      <c r="F45" s="10">
        <v>0</v>
      </c>
      <c r="G45" s="11">
        <f t="shared" si="2"/>
        <v>0</v>
      </c>
    </row>
    <row r="46" spans="1:7" ht="20.25">
      <c r="A46" s="6" t="s">
        <v>171</v>
      </c>
      <c r="B46" s="7" t="s">
        <v>93</v>
      </c>
      <c r="C46" s="7" t="s">
        <v>92</v>
      </c>
      <c r="D46" s="12" t="s">
        <v>43</v>
      </c>
      <c r="E46" s="9">
        <v>42</v>
      </c>
      <c r="F46" s="10">
        <v>0</v>
      </c>
      <c r="G46" s="11">
        <f t="shared" si="2"/>
        <v>0</v>
      </c>
    </row>
    <row r="47" spans="1:7" ht="30">
      <c r="A47" s="6" t="s">
        <v>172</v>
      </c>
      <c r="B47" s="7" t="s">
        <v>141</v>
      </c>
      <c r="C47" s="7" t="s">
        <v>138</v>
      </c>
      <c r="D47" s="12" t="s">
        <v>43</v>
      </c>
      <c r="E47" s="9">
        <v>42</v>
      </c>
      <c r="F47" s="10">
        <v>0</v>
      </c>
      <c r="G47" s="11">
        <f t="shared" si="2"/>
        <v>0</v>
      </c>
    </row>
    <row r="48" spans="1:7" ht="20.25">
      <c r="A48" s="6" t="s">
        <v>173</v>
      </c>
      <c r="B48" s="7" t="s">
        <v>89</v>
      </c>
      <c r="C48" s="7" t="s">
        <v>139</v>
      </c>
      <c r="D48" s="12" t="s">
        <v>43</v>
      </c>
      <c r="E48" s="9">
        <v>14</v>
      </c>
      <c r="F48" s="10">
        <v>0</v>
      </c>
      <c r="G48" s="11">
        <f t="shared" si="2"/>
        <v>0</v>
      </c>
    </row>
    <row r="49" spans="1:7" ht="20.25">
      <c r="A49" s="6" t="s">
        <v>174</v>
      </c>
      <c r="B49" s="7" t="s">
        <v>94</v>
      </c>
      <c r="C49" s="7" t="s">
        <v>140</v>
      </c>
      <c r="D49" s="12" t="s">
        <v>44</v>
      </c>
      <c r="E49" s="9">
        <v>5.6</v>
      </c>
      <c r="F49" s="10">
        <v>0</v>
      </c>
      <c r="G49" s="11">
        <f t="shared" si="2"/>
        <v>0</v>
      </c>
    </row>
    <row r="50" spans="1:7" ht="12">
      <c r="A50" s="6" t="s">
        <v>175</v>
      </c>
      <c r="B50" s="7" t="s">
        <v>95</v>
      </c>
      <c r="C50" s="7" t="s">
        <v>104</v>
      </c>
      <c r="D50" s="12" t="s">
        <v>44</v>
      </c>
      <c r="E50" s="9">
        <v>5.6</v>
      </c>
      <c r="F50" s="10">
        <v>0</v>
      </c>
      <c r="G50" s="11">
        <f t="shared" si="2"/>
        <v>0</v>
      </c>
    </row>
    <row r="51" spans="1:7" ht="20.25">
      <c r="A51" s="6" t="s">
        <v>176</v>
      </c>
      <c r="B51" s="7" t="s">
        <v>96</v>
      </c>
      <c r="C51" s="7" t="s">
        <v>105</v>
      </c>
      <c r="D51" s="12" t="s">
        <v>44</v>
      </c>
      <c r="E51" s="9">
        <v>5.6</v>
      </c>
      <c r="F51" s="10">
        <v>0</v>
      </c>
      <c r="G51" s="11">
        <f t="shared" si="2"/>
        <v>0</v>
      </c>
    </row>
    <row r="52" spans="1:7" ht="30">
      <c r="A52" s="6" t="s">
        <v>177</v>
      </c>
      <c r="B52" s="7" t="s">
        <v>97</v>
      </c>
      <c r="C52" s="7" t="s">
        <v>106</v>
      </c>
      <c r="D52" s="12" t="s">
        <v>44</v>
      </c>
      <c r="E52" s="9">
        <v>5.6</v>
      </c>
      <c r="F52" s="10">
        <v>0</v>
      </c>
      <c r="G52" s="11">
        <f t="shared" si="2"/>
        <v>0</v>
      </c>
    </row>
    <row r="53" spans="1:7" ht="30">
      <c r="A53" s="6" t="s">
        <v>178</v>
      </c>
      <c r="B53" s="7" t="s">
        <v>98</v>
      </c>
      <c r="C53" s="7" t="s">
        <v>107</v>
      </c>
      <c r="D53" s="12" t="s">
        <v>44</v>
      </c>
      <c r="E53" s="9">
        <v>5.6</v>
      </c>
      <c r="F53" s="10">
        <v>0</v>
      </c>
      <c r="G53" s="11">
        <f t="shared" si="2"/>
        <v>0</v>
      </c>
    </row>
    <row r="54" spans="1:7" ht="30">
      <c r="A54" s="6" t="s">
        <v>179</v>
      </c>
      <c r="B54" s="7" t="s">
        <v>99</v>
      </c>
      <c r="C54" s="7" t="s">
        <v>108</v>
      </c>
      <c r="D54" s="12" t="s">
        <v>44</v>
      </c>
      <c r="E54" s="9">
        <v>5.6</v>
      </c>
      <c r="F54" s="10">
        <v>0</v>
      </c>
      <c r="G54" s="11">
        <f t="shared" si="2"/>
        <v>0</v>
      </c>
    </row>
    <row r="55" spans="1:7" ht="30">
      <c r="A55" s="6" t="s">
        <v>180</v>
      </c>
      <c r="B55" s="7" t="s">
        <v>100</v>
      </c>
      <c r="C55" s="7" t="s">
        <v>109</v>
      </c>
      <c r="D55" s="12" t="s">
        <v>44</v>
      </c>
      <c r="E55" s="9">
        <v>5.6</v>
      </c>
      <c r="F55" s="10">
        <v>0</v>
      </c>
      <c r="G55" s="11">
        <f t="shared" si="2"/>
        <v>0</v>
      </c>
    </row>
    <row r="56" spans="1:7" ht="20.25">
      <c r="A56" s="6" t="s">
        <v>181</v>
      </c>
      <c r="B56" s="7" t="s">
        <v>101</v>
      </c>
      <c r="C56" s="7" t="s">
        <v>110</v>
      </c>
      <c r="D56" s="12" t="s">
        <v>82</v>
      </c>
      <c r="E56" s="9">
        <v>13.12</v>
      </c>
      <c r="F56" s="10">
        <v>0</v>
      </c>
      <c r="G56" s="11">
        <f t="shared" si="2"/>
        <v>0</v>
      </c>
    </row>
    <row r="57" spans="1:7" ht="20.25">
      <c r="A57" s="6" t="s">
        <v>182</v>
      </c>
      <c r="B57" s="7" t="s">
        <v>103</v>
      </c>
      <c r="C57" s="7" t="s">
        <v>102</v>
      </c>
      <c r="D57" s="12" t="s">
        <v>82</v>
      </c>
      <c r="E57" s="9">
        <v>13.12</v>
      </c>
      <c r="F57" s="10">
        <v>0</v>
      </c>
      <c r="G57" s="11">
        <f t="shared" si="2"/>
        <v>0</v>
      </c>
    </row>
    <row r="58" spans="1:7" ht="12">
      <c r="A58" s="13" t="s">
        <v>22</v>
      </c>
      <c r="B58" s="19" t="s">
        <v>91</v>
      </c>
      <c r="C58" s="20"/>
      <c r="D58" s="21"/>
      <c r="E58" s="21"/>
      <c r="F58" s="21"/>
      <c r="G58" s="22"/>
    </row>
    <row r="59" spans="1:7" ht="12">
      <c r="A59" s="6" t="s">
        <v>183</v>
      </c>
      <c r="B59" s="7" t="s">
        <v>66</v>
      </c>
      <c r="C59" s="7" t="s">
        <v>142</v>
      </c>
      <c r="D59" s="8" t="s">
        <v>44</v>
      </c>
      <c r="E59" s="14">
        <v>3</v>
      </c>
      <c r="F59" s="15">
        <v>0</v>
      </c>
      <c r="G59" s="11">
        <f aca="true" t="shared" si="3" ref="G59:G69">ROUND(E59*F59,2)</f>
        <v>0</v>
      </c>
    </row>
    <row r="60" spans="1:7" ht="20.25">
      <c r="A60" s="6" t="s">
        <v>184</v>
      </c>
      <c r="B60" s="7" t="s">
        <v>93</v>
      </c>
      <c r="C60" s="7" t="s">
        <v>92</v>
      </c>
      <c r="D60" s="8" t="s">
        <v>43</v>
      </c>
      <c r="E60" s="14">
        <v>8</v>
      </c>
      <c r="F60" s="15">
        <v>0</v>
      </c>
      <c r="G60" s="11">
        <f t="shared" si="3"/>
        <v>0</v>
      </c>
    </row>
    <row r="61" spans="1:7" ht="12">
      <c r="A61" s="6" t="s">
        <v>185</v>
      </c>
      <c r="B61" s="7" t="s">
        <v>67</v>
      </c>
      <c r="C61" s="7" t="s">
        <v>79</v>
      </c>
      <c r="D61" s="8" t="s">
        <v>44</v>
      </c>
      <c r="E61" s="14">
        <v>3</v>
      </c>
      <c r="F61" s="15">
        <v>0</v>
      </c>
      <c r="G61" s="11">
        <f t="shared" si="3"/>
        <v>0</v>
      </c>
    </row>
    <row r="62" spans="1:7" ht="20.25">
      <c r="A62" s="6" t="s">
        <v>186</v>
      </c>
      <c r="B62" s="7" t="s">
        <v>144</v>
      </c>
      <c r="C62" s="7" t="s">
        <v>143</v>
      </c>
      <c r="D62" s="8" t="s">
        <v>44</v>
      </c>
      <c r="E62" s="14">
        <v>3</v>
      </c>
      <c r="F62" s="15">
        <v>0</v>
      </c>
      <c r="G62" s="11">
        <f t="shared" si="3"/>
        <v>0</v>
      </c>
    </row>
    <row r="63" spans="1:7" ht="20.25">
      <c r="A63" s="6" t="s">
        <v>187</v>
      </c>
      <c r="B63" s="7" t="s">
        <v>96</v>
      </c>
      <c r="C63" s="7" t="s">
        <v>105</v>
      </c>
      <c r="D63" s="8" t="s">
        <v>44</v>
      </c>
      <c r="E63" s="14">
        <v>3</v>
      </c>
      <c r="F63" s="15">
        <v>0</v>
      </c>
      <c r="G63" s="11">
        <f t="shared" si="3"/>
        <v>0</v>
      </c>
    </row>
    <row r="64" spans="1:7" ht="30">
      <c r="A64" s="6" t="s">
        <v>188</v>
      </c>
      <c r="B64" s="7" t="s">
        <v>97</v>
      </c>
      <c r="C64" s="7" t="s">
        <v>106</v>
      </c>
      <c r="D64" s="12" t="s">
        <v>44</v>
      </c>
      <c r="E64" s="14">
        <v>3</v>
      </c>
      <c r="F64" s="15">
        <v>0</v>
      </c>
      <c r="G64" s="11">
        <f t="shared" si="3"/>
        <v>0</v>
      </c>
    </row>
    <row r="65" spans="1:7" ht="30">
      <c r="A65" s="6" t="s">
        <v>189</v>
      </c>
      <c r="B65" s="7" t="s">
        <v>98</v>
      </c>
      <c r="C65" s="7" t="s">
        <v>107</v>
      </c>
      <c r="D65" s="12" t="s">
        <v>44</v>
      </c>
      <c r="E65" s="14">
        <v>3</v>
      </c>
      <c r="F65" s="15">
        <v>0</v>
      </c>
      <c r="G65" s="11">
        <f t="shared" si="3"/>
        <v>0</v>
      </c>
    </row>
    <row r="66" spans="1:7" ht="30">
      <c r="A66" s="6" t="s">
        <v>190</v>
      </c>
      <c r="B66" s="7" t="s">
        <v>99</v>
      </c>
      <c r="C66" s="7" t="s">
        <v>108</v>
      </c>
      <c r="D66" s="12" t="s">
        <v>44</v>
      </c>
      <c r="E66" s="14">
        <v>3</v>
      </c>
      <c r="F66" s="15">
        <v>0</v>
      </c>
      <c r="G66" s="11">
        <f t="shared" si="3"/>
        <v>0</v>
      </c>
    </row>
    <row r="67" spans="1:7" ht="30">
      <c r="A67" s="6" t="s">
        <v>191</v>
      </c>
      <c r="B67" s="7" t="s">
        <v>100</v>
      </c>
      <c r="C67" s="7" t="s">
        <v>109</v>
      </c>
      <c r="D67" s="12" t="s">
        <v>44</v>
      </c>
      <c r="E67" s="14">
        <v>3</v>
      </c>
      <c r="F67" s="15">
        <v>0</v>
      </c>
      <c r="G67" s="11">
        <f t="shared" si="3"/>
        <v>0</v>
      </c>
    </row>
    <row r="68" spans="1:7" ht="20.25">
      <c r="A68" s="6" t="s">
        <v>192</v>
      </c>
      <c r="B68" s="7" t="s">
        <v>101</v>
      </c>
      <c r="C68" s="7" t="s">
        <v>110</v>
      </c>
      <c r="D68" s="12" t="s">
        <v>82</v>
      </c>
      <c r="E68" s="14">
        <v>0.84</v>
      </c>
      <c r="F68" s="15">
        <v>0</v>
      </c>
      <c r="G68" s="11">
        <f t="shared" si="3"/>
        <v>0</v>
      </c>
    </row>
    <row r="69" spans="1:7" ht="20.25">
      <c r="A69" s="6" t="s">
        <v>193</v>
      </c>
      <c r="B69" s="7" t="s">
        <v>103</v>
      </c>
      <c r="C69" s="7" t="s">
        <v>102</v>
      </c>
      <c r="D69" s="12" t="s">
        <v>82</v>
      </c>
      <c r="E69" s="14">
        <v>0.84</v>
      </c>
      <c r="F69" s="15">
        <v>0</v>
      </c>
      <c r="G69" s="11">
        <f t="shared" si="3"/>
        <v>0</v>
      </c>
    </row>
    <row r="70" spans="1:7" ht="12">
      <c r="A70" s="13" t="s">
        <v>48</v>
      </c>
      <c r="B70" s="19" t="s">
        <v>49</v>
      </c>
      <c r="C70" s="20"/>
      <c r="D70" s="21"/>
      <c r="E70" s="21"/>
      <c r="F70" s="21"/>
      <c r="G70" s="22"/>
    </row>
    <row r="71" spans="1:7" ht="20.25">
      <c r="A71" s="6" t="s">
        <v>194</v>
      </c>
      <c r="B71" s="7" t="s">
        <v>31</v>
      </c>
      <c r="C71" s="7" t="s">
        <v>32</v>
      </c>
      <c r="D71" s="8" t="s">
        <v>44</v>
      </c>
      <c r="E71" s="14">
        <v>128.12</v>
      </c>
      <c r="F71" s="15">
        <v>0</v>
      </c>
      <c r="G71" s="11">
        <f aca="true" t="shared" si="4" ref="G71:G84">ROUND(E71*F71,2)</f>
        <v>0</v>
      </c>
    </row>
    <row r="72" spans="1:7" ht="20.25">
      <c r="A72" s="6" t="s">
        <v>195</v>
      </c>
      <c r="B72" s="7" t="s">
        <v>31</v>
      </c>
      <c r="C72" s="7" t="s">
        <v>212</v>
      </c>
      <c r="D72" s="8" t="s">
        <v>44</v>
      </c>
      <c r="E72" s="14">
        <v>53</v>
      </c>
      <c r="F72" s="15">
        <v>0</v>
      </c>
      <c r="G72" s="11">
        <f t="shared" si="4"/>
        <v>0</v>
      </c>
    </row>
    <row r="73" spans="1:7" ht="12">
      <c r="A73" s="6" t="s">
        <v>196</v>
      </c>
      <c r="B73" s="7" t="s">
        <v>29</v>
      </c>
      <c r="C73" s="7" t="s">
        <v>145</v>
      </c>
      <c r="D73" s="8" t="s">
        <v>43</v>
      </c>
      <c r="E73" s="14">
        <v>13.72</v>
      </c>
      <c r="F73" s="15">
        <v>0</v>
      </c>
      <c r="G73" s="11">
        <f t="shared" si="4"/>
        <v>0</v>
      </c>
    </row>
    <row r="74" spans="1:7" ht="12">
      <c r="A74" s="6" t="s">
        <v>197</v>
      </c>
      <c r="B74" s="7" t="s">
        <v>33</v>
      </c>
      <c r="C74" s="7" t="s">
        <v>34</v>
      </c>
      <c r="D74" s="8" t="s">
        <v>41</v>
      </c>
      <c r="E74" s="14">
        <v>7</v>
      </c>
      <c r="F74" s="15">
        <v>0</v>
      </c>
      <c r="G74" s="11">
        <f t="shared" si="4"/>
        <v>0</v>
      </c>
    </row>
    <row r="75" spans="1:7" ht="20.25">
      <c r="A75" s="6" t="s">
        <v>198</v>
      </c>
      <c r="B75" s="7" t="s">
        <v>37</v>
      </c>
      <c r="C75" s="7" t="s">
        <v>38</v>
      </c>
      <c r="D75" s="8" t="s">
        <v>41</v>
      </c>
      <c r="E75" s="14">
        <v>35</v>
      </c>
      <c r="F75" s="15">
        <v>0</v>
      </c>
      <c r="G75" s="11">
        <f t="shared" si="4"/>
        <v>0</v>
      </c>
    </row>
    <row r="76" spans="1:7" ht="12">
      <c r="A76" s="6" t="s">
        <v>199</v>
      </c>
      <c r="B76" s="7" t="s">
        <v>35</v>
      </c>
      <c r="C76" s="7" t="s">
        <v>36</v>
      </c>
      <c r="D76" s="8" t="s">
        <v>41</v>
      </c>
      <c r="E76" s="14">
        <v>4</v>
      </c>
      <c r="F76" s="15">
        <v>0</v>
      </c>
      <c r="G76" s="11">
        <f t="shared" si="4"/>
        <v>0</v>
      </c>
    </row>
    <row r="77" spans="1:7" ht="20.25">
      <c r="A77" s="6" t="s">
        <v>200</v>
      </c>
      <c r="B77" s="7" t="s">
        <v>35</v>
      </c>
      <c r="C77" s="7" t="s">
        <v>146</v>
      </c>
      <c r="D77" s="8" t="s">
        <v>41</v>
      </c>
      <c r="E77" s="14">
        <v>1</v>
      </c>
      <c r="F77" s="15">
        <v>0</v>
      </c>
      <c r="G77" s="11">
        <f t="shared" si="4"/>
        <v>0</v>
      </c>
    </row>
    <row r="78" spans="1:7" ht="30">
      <c r="A78" s="6" t="s">
        <v>201</v>
      </c>
      <c r="B78" s="7" t="s">
        <v>39</v>
      </c>
      <c r="C78" s="7" t="s">
        <v>40</v>
      </c>
      <c r="D78" s="8" t="s">
        <v>41</v>
      </c>
      <c r="E78" s="14">
        <v>36</v>
      </c>
      <c r="F78" s="15">
        <v>0</v>
      </c>
      <c r="G78" s="11">
        <f t="shared" si="4"/>
        <v>0</v>
      </c>
    </row>
    <row r="79" spans="1:7" ht="30">
      <c r="A79" s="6" t="s">
        <v>202</v>
      </c>
      <c r="B79" s="7" t="s">
        <v>39</v>
      </c>
      <c r="C79" s="7" t="s">
        <v>147</v>
      </c>
      <c r="D79" s="8" t="s">
        <v>41</v>
      </c>
      <c r="E79" s="14">
        <v>6</v>
      </c>
      <c r="F79" s="15">
        <v>0</v>
      </c>
      <c r="G79" s="11">
        <f t="shared" si="4"/>
        <v>0</v>
      </c>
    </row>
    <row r="80" spans="1:7" ht="12">
      <c r="A80" s="6" t="s">
        <v>203</v>
      </c>
      <c r="B80" s="7" t="s">
        <v>85</v>
      </c>
      <c r="C80" s="7" t="s">
        <v>111</v>
      </c>
      <c r="D80" s="8" t="s">
        <v>41</v>
      </c>
      <c r="E80" s="14">
        <v>3</v>
      </c>
      <c r="F80" s="15">
        <v>0</v>
      </c>
      <c r="G80" s="11">
        <f t="shared" si="4"/>
        <v>0</v>
      </c>
    </row>
    <row r="81" spans="1:7" ht="12">
      <c r="A81" s="6" t="s">
        <v>204</v>
      </c>
      <c r="B81" s="7" t="s">
        <v>85</v>
      </c>
      <c r="C81" s="7" t="s">
        <v>213</v>
      </c>
      <c r="D81" s="8" t="s">
        <v>41</v>
      </c>
      <c r="E81" s="14">
        <v>1</v>
      </c>
      <c r="F81" s="15">
        <v>0</v>
      </c>
      <c r="G81" s="11">
        <f t="shared" si="4"/>
        <v>0</v>
      </c>
    </row>
    <row r="82" spans="1:7" ht="40.5">
      <c r="A82" s="6" t="s">
        <v>205</v>
      </c>
      <c r="B82" s="7" t="s">
        <v>29</v>
      </c>
      <c r="C82" s="7" t="s">
        <v>113</v>
      </c>
      <c r="D82" s="8" t="s">
        <v>41</v>
      </c>
      <c r="E82" s="14">
        <v>6</v>
      </c>
      <c r="F82" s="15">
        <v>0</v>
      </c>
      <c r="G82" s="11">
        <f t="shared" si="4"/>
        <v>0</v>
      </c>
    </row>
    <row r="83" spans="1:7" ht="40.5">
      <c r="A83" s="18" t="s">
        <v>208</v>
      </c>
      <c r="B83" s="7" t="s">
        <v>29</v>
      </c>
      <c r="C83" s="7" t="s">
        <v>112</v>
      </c>
      <c r="D83" s="8" t="s">
        <v>41</v>
      </c>
      <c r="E83" s="14">
        <v>4</v>
      </c>
      <c r="F83" s="15">
        <v>0</v>
      </c>
      <c r="G83" s="11">
        <f t="shared" si="4"/>
        <v>0</v>
      </c>
    </row>
    <row r="84" spans="1:7" ht="30">
      <c r="A84" s="18" t="s">
        <v>209</v>
      </c>
      <c r="B84" s="7" t="s">
        <v>29</v>
      </c>
      <c r="C84" s="7" t="s">
        <v>114</v>
      </c>
      <c r="D84" s="8" t="s">
        <v>41</v>
      </c>
      <c r="E84" s="14">
        <v>14</v>
      </c>
      <c r="F84" s="15">
        <v>0</v>
      </c>
      <c r="G84" s="11">
        <f t="shared" si="4"/>
        <v>0</v>
      </c>
    </row>
    <row r="85" spans="1:7" ht="12">
      <c r="A85" s="13" t="s">
        <v>134</v>
      </c>
      <c r="B85" s="19" t="s">
        <v>135</v>
      </c>
      <c r="C85" s="20"/>
      <c r="D85" s="21"/>
      <c r="E85" s="21"/>
      <c r="F85" s="21"/>
      <c r="G85" s="22"/>
    </row>
    <row r="86" spans="1:7" ht="12">
      <c r="A86" s="6" t="s">
        <v>207</v>
      </c>
      <c r="B86" s="7" t="s">
        <v>152</v>
      </c>
      <c r="C86" s="7" t="s">
        <v>148</v>
      </c>
      <c r="D86" s="8" t="s">
        <v>41</v>
      </c>
      <c r="E86" s="14">
        <v>1</v>
      </c>
      <c r="F86" s="15">
        <v>0</v>
      </c>
      <c r="G86" s="11">
        <f>ROUND(E86*F86,2)</f>
        <v>0</v>
      </c>
    </row>
    <row r="87" spans="1:7" ht="12">
      <c r="A87" s="6" t="s">
        <v>206</v>
      </c>
      <c r="B87" s="7" t="s">
        <v>153</v>
      </c>
      <c r="C87" s="7" t="s">
        <v>149</v>
      </c>
      <c r="D87" s="8" t="s">
        <v>41</v>
      </c>
      <c r="E87" s="14">
        <v>2</v>
      </c>
      <c r="F87" s="15">
        <v>0</v>
      </c>
      <c r="G87" s="11">
        <f>ROUND(E87*F87,2)</f>
        <v>0</v>
      </c>
    </row>
    <row r="88" spans="1:7" ht="12">
      <c r="A88" s="6" t="s">
        <v>210</v>
      </c>
      <c r="B88" s="7" t="s">
        <v>154</v>
      </c>
      <c r="C88" s="7" t="s">
        <v>150</v>
      </c>
      <c r="D88" s="8" t="s">
        <v>41</v>
      </c>
      <c r="E88" s="14">
        <v>2</v>
      </c>
      <c r="F88" s="15">
        <v>0</v>
      </c>
      <c r="G88" s="11">
        <f>ROUND(E88*F88,2)</f>
        <v>0</v>
      </c>
    </row>
    <row r="89" spans="1:7" ht="20.25">
      <c r="A89" s="6" t="s">
        <v>211</v>
      </c>
      <c r="B89" s="7" t="s">
        <v>155</v>
      </c>
      <c r="C89" s="7" t="s">
        <v>151</v>
      </c>
      <c r="D89" s="8" t="s">
        <v>41</v>
      </c>
      <c r="E89" s="14">
        <v>1</v>
      </c>
      <c r="F89" s="15">
        <v>0</v>
      </c>
      <c r="G89" s="11">
        <f>ROUND(E89*F89,2)</f>
        <v>0</v>
      </c>
    </row>
    <row r="90" spans="1:7" ht="12">
      <c r="A90" s="16"/>
      <c r="B90" s="16"/>
      <c r="C90" s="16"/>
      <c r="D90" s="28" t="s">
        <v>215</v>
      </c>
      <c r="E90" s="28"/>
      <c r="F90" s="28"/>
      <c r="G90" s="17">
        <f>SUM(G11:G89)</f>
        <v>0</v>
      </c>
    </row>
    <row r="91" spans="1:7" ht="12">
      <c r="A91" s="16"/>
      <c r="B91" s="16"/>
      <c r="C91" s="16"/>
      <c r="D91" s="28" t="s">
        <v>216</v>
      </c>
      <c r="E91" s="28"/>
      <c r="F91" s="28"/>
      <c r="G91" s="17">
        <f>G90*0.23</f>
        <v>0</v>
      </c>
    </row>
    <row r="92" spans="1:7" ht="12">
      <c r="A92" s="16"/>
      <c r="B92" s="16"/>
      <c r="C92" s="16"/>
      <c r="D92" s="28" t="s">
        <v>217</v>
      </c>
      <c r="E92" s="28"/>
      <c r="F92" s="28"/>
      <c r="G92" s="17">
        <f>G90+G91</f>
        <v>0</v>
      </c>
    </row>
  </sheetData>
  <sheetProtection/>
  <mergeCells count="20">
    <mergeCell ref="D91:F91"/>
    <mergeCell ref="D92:F92"/>
    <mergeCell ref="D90:F90"/>
    <mergeCell ref="A5:G6"/>
    <mergeCell ref="F8:F9"/>
    <mergeCell ref="G8:G9"/>
    <mergeCell ref="B10:G10"/>
    <mergeCell ref="A8:A9"/>
    <mergeCell ref="B8:B9"/>
    <mergeCell ref="B16:G16"/>
    <mergeCell ref="B41:G41"/>
    <mergeCell ref="B85:G85"/>
    <mergeCell ref="B70:G70"/>
    <mergeCell ref="B58:G58"/>
    <mergeCell ref="A1:G1"/>
    <mergeCell ref="A2:G2"/>
    <mergeCell ref="A3:G3"/>
    <mergeCell ref="A4:G4"/>
    <mergeCell ref="C8:C9"/>
    <mergeCell ref="D8:E8"/>
  </mergeCells>
  <printOptions/>
  <pageMargins left="0.25" right="0.25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Andrzej Sz</cp:lastModifiedBy>
  <cp:lastPrinted>2017-05-23T15:29:23Z</cp:lastPrinted>
  <dcterms:created xsi:type="dcterms:W3CDTF">2012-04-17T11:35:50Z</dcterms:created>
  <dcterms:modified xsi:type="dcterms:W3CDTF">2018-09-03T08:58:44Z</dcterms:modified>
  <cp:category/>
  <cp:version/>
  <cp:contentType/>
  <cp:contentStatus/>
</cp:coreProperties>
</file>