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zyzaniak\Documents\2018\zamówienia18\Serbska-Wilczak\pliki\"/>
    </mc:Choice>
  </mc:AlternateContent>
  <bookViews>
    <workbookView xWindow="60" yWindow="0" windowWidth="13335" windowHeight="13410"/>
  </bookViews>
  <sheets>
    <sheet name="Koszty" sheetId="1" r:id="rId1"/>
  </sheets>
  <definedNames>
    <definedName name="_xlnm.Print_Area" localSheetId="0">Koszty!$A$1:$F$78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5" i="1" s="1"/>
  <c r="F77" i="1" s="1"/>
  <c r="F76" i="1" s="1"/>
  <c r="F70" i="1"/>
  <c r="F71" i="1"/>
  <c r="F72" i="1"/>
  <c r="F73" i="1"/>
  <c r="F74" i="1"/>
  <c r="F12" i="1"/>
  <c r="D59" i="1" l="1"/>
  <c r="D65" i="1" l="1"/>
  <c r="D32" i="1" l="1"/>
  <c r="D12" i="1"/>
</calcChain>
</file>

<file path=xl/sharedStrings.xml><?xml version="1.0" encoding="utf-8"?>
<sst xmlns="http://schemas.openxmlformats.org/spreadsheetml/2006/main" count="189" uniqueCount="117">
  <si>
    <t>Nazwa zadania:</t>
  </si>
  <si>
    <t>Lp.</t>
  </si>
  <si>
    <t>Jednostka</t>
  </si>
  <si>
    <t>Cena jedn. w zł</t>
  </si>
  <si>
    <t>Wartość</t>
  </si>
  <si>
    <t>3</t>
  </si>
  <si>
    <t>1.1.1</t>
  </si>
  <si>
    <t>Usunięcie istniejącego oznakowania poziomego</t>
  </si>
  <si>
    <t>m2</t>
  </si>
  <si>
    <t>szt.</t>
  </si>
  <si>
    <t>1.1.2</t>
  </si>
  <si>
    <t>Demontaż oznakowania pionowego</t>
  </si>
  <si>
    <t>1.1.3</t>
  </si>
  <si>
    <t>1.1.4</t>
  </si>
  <si>
    <t>Wykonanie oznakowania poziomego</t>
  </si>
  <si>
    <t>1.1.5</t>
  </si>
  <si>
    <t>1.1.6</t>
  </si>
  <si>
    <t>Powierzchnia jezdni wykonana w kolorze czerwonym z masy żywicznej</t>
  </si>
  <si>
    <t>1.1.7</t>
  </si>
  <si>
    <t>1.1.8</t>
  </si>
  <si>
    <t>1.1.9</t>
  </si>
  <si>
    <t>1.1.10</t>
  </si>
  <si>
    <t>1.1.11</t>
  </si>
  <si>
    <t>1.1.12</t>
  </si>
  <si>
    <t>1.1</t>
  </si>
  <si>
    <t>1.1.13</t>
  </si>
  <si>
    <t>1.1.14</t>
  </si>
  <si>
    <t>1.1.15</t>
  </si>
  <si>
    <t>1.1.16</t>
  </si>
  <si>
    <t>1.1.17</t>
  </si>
  <si>
    <t>1.2</t>
  </si>
  <si>
    <t>1.3</t>
  </si>
  <si>
    <t>1.4</t>
  </si>
  <si>
    <t>1.5</t>
  </si>
  <si>
    <t>1.7</t>
  </si>
  <si>
    <t>Rodzaj robót
Opis robót i obliczenie ich ilości</t>
  </si>
  <si>
    <t>Montaż nowych słupków do znaków drogowych z rur stalowych</t>
  </si>
  <si>
    <t>Montaż tablic znaków drogowych - znaki zakazu, nakazu, ostrzegawcze, informacyjne</t>
  </si>
  <si>
    <t>Znaki pionowe z grupy mini</t>
  </si>
  <si>
    <t>Znaki pionowe z grupy średnie</t>
  </si>
  <si>
    <t>2</t>
  </si>
  <si>
    <t>Ilość</t>
  </si>
  <si>
    <t>Łączna wartość netto</t>
  </si>
  <si>
    <t>Wartość podatku VAT (23%)</t>
  </si>
  <si>
    <t>Łączna wartość brutto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</si>
  <si>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</si>
  <si>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</si>
  <si>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</si>
  <si>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</si>
  <si>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</si>
  <si>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</si>
  <si>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</si>
  <si>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</si>
  <si>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</si>
  <si>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</si>
  <si>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</si>
  <si>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</si>
  <si>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</si>
  <si>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</si>
  <si>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</si>
  <si>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</si>
  <si>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</si>
  <si>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</si>
  <si>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1.8</t>
  </si>
  <si>
    <t>P-21a</t>
  </si>
  <si>
    <t>P-8d krótki</t>
  </si>
  <si>
    <t>P-8b krótki</t>
  </si>
  <si>
    <t>P-2a</t>
  </si>
  <si>
    <t>P-7b</t>
  </si>
  <si>
    <t>P-7a</t>
  </si>
  <si>
    <t>P-4</t>
  </si>
  <si>
    <t>P-2b</t>
  </si>
  <si>
    <t>P-1e</t>
  </si>
  <si>
    <t>P-23</t>
  </si>
  <si>
    <t>P-10</t>
  </si>
  <si>
    <t>P-8a krótki</t>
  </si>
  <si>
    <t>P-1c</t>
  </si>
  <si>
    <t>P-8f krótki</t>
  </si>
  <si>
    <t>P-8a mini</t>
  </si>
  <si>
    <t>P-8e krótki</t>
  </si>
  <si>
    <t>P-17</t>
  </si>
  <si>
    <t>P-26</t>
  </si>
  <si>
    <t>P-10/11</t>
  </si>
  <si>
    <t>P-11</t>
  </si>
  <si>
    <t>P-13</t>
  </si>
  <si>
    <t>P-22 krótki</t>
  </si>
  <si>
    <t>P-1d</t>
  </si>
  <si>
    <t>Projekt zmiany stałej organizacji ruchu na skrzyżowaniu Serbska - Wilczak</t>
  </si>
  <si>
    <t>1.9</t>
  </si>
  <si>
    <t>1.10</t>
  </si>
  <si>
    <t>Montaż tablic znaków drogowych - tablice znaków przenoszonych</t>
  </si>
  <si>
    <t>Montaż słupków drogowych z rur stalowych i wysięgników -  znaków przenoszonych</t>
  </si>
  <si>
    <t>1. Skrzyżowanie Serbska - Wilczak</t>
  </si>
  <si>
    <t>Demontaż słupków i wysięgników do znaków pionowych</t>
  </si>
  <si>
    <t>1.11</t>
  </si>
  <si>
    <t>1.12</t>
  </si>
  <si>
    <t>Montaż wysięgników do znaków drogowych z rur stalowych mocowanych do sygnalizatorów</t>
  </si>
  <si>
    <t>1.6</t>
  </si>
  <si>
    <t>C-13a</t>
  </si>
  <si>
    <t>B-2</t>
  </si>
  <si>
    <t>C13/16</t>
  </si>
  <si>
    <t>D-1</t>
  </si>
  <si>
    <t>T-22</t>
  </si>
  <si>
    <t>F-6</t>
  </si>
  <si>
    <t>F-15</t>
  </si>
  <si>
    <t>T-23b</t>
  </si>
  <si>
    <t>A-7</t>
  </si>
  <si>
    <t>D-4b</t>
  </si>
  <si>
    <t>F-11</t>
  </si>
  <si>
    <t>D-6b</t>
  </si>
  <si>
    <t>D-6</t>
  </si>
  <si>
    <t>1.12.1</t>
  </si>
  <si>
    <t>1.12.2</t>
  </si>
  <si>
    <t>C-9</t>
  </si>
  <si>
    <t>Montaż znaku U-5b</t>
  </si>
  <si>
    <t>Montaż separatorów U-25a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</si>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</sst>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2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i/>
      <sz val="16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3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10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5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8" fillId="8" borderId="5" applyNumberFormat="0" applyAlignment="0" applyProtection="0"/>
    <xf numFmtId="0" fontId="19" fillId="21" borderId="6" applyNumberFormat="0" applyAlignment="0" applyProtection="0"/>
    <xf numFmtId="0" fontId="10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28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3" fillId="0" borderId="0"/>
    <xf numFmtId="0" fontId="26" fillId="21" borderId="5" applyNumberFormat="0" applyAlignment="0" applyProtection="0"/>
    <xf numFmtId="0" fontId="3" fillId="0" borderId="0"/>
    <xf numFmtId="0" fontId="14" fillId="0" borderId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10" borderId="13" applyNumberFormat="0" applyFont="0" applyAlignment="0" applyProtection="0"/>
    <xf numFmtId="0" fontId="31" fillId="9" borderId="0" applyNumberFormat="0" applyBorder="0" applyAlignment="0" applyProtection="0"/>
  </cellStyleXfs>
  <cellXfs count="5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0" fillId="0" borderId="0" xfId="0"/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3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1" fontId="11" fillId="0" borderId="1" xfId="1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/>
    </xf>
    <xf numFmtId="0" fontId="8" fillId="0" borderId="0" xfId="12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wrapText="1"/>
    </xf>
    <xf numFmtId="0" fontId="8" fillId="0" borderId="0" xfId="12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1" fontId="12" fillId="0" borderId="1" xfId="11" applyNumberFormat="1" applyFont="1" applyFill="1" applyBorder="1" applyAlignment="1">
      <alignment horizontal="left" vertical="center"/>
    </xf>
    <xf numFmtId="49" fontId="12" fillId="0" borderId="1" xfId="1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left" vertical="center"/>
    </xf>
    <xf numFmtId="49" fontId="11" fillId="0" borderId="1" xfId="1" applyNumberFormat="1" applyFont="1" applyFill="1" applyBorder="1" applyAlignment="1">
      <alignment vertical="center"/>
    </xf>
    <xf numFmtId="1" fontId="11" fillId="0" borderId="1" xfId="11" applyNumberFormat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left" vertical="center"/>
    </xf>
    <xf numFmtId="0" fontId="0" fillId="0" borderId="0" xfId="0" applyAlignment="1"/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49" fontId="11" fillId="4" borderId="2" xfId="1" applyNumberFormat="1" applyFont="1" applyFill="1" applyBorder="1" applyAlignment="1">
      <alignment horizontal="center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4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 wrapText="1"/>
    </xf>
  </cellXfs>
  <cellStyles count="62">
    <cellStyle name="_PERSONAL" xfId="2"/>
    <cellStyle name="_PERSONAL 2" xfId="14"/>
    <cellStyle name="_PERSONAL 3" xfId="15"/>
    <cellStyle name="_PERSONAL_1" xfId="3"/>
    <cellStyle name="_PERSONAL_1 2" xfId="16"/>
    <cellStyle name="_PERSONAL_1 3" xfId="17"/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omma [0]_laroux" xfId="4"/>
    <cellStyle name="Comma_laroux" xfId="5"/>
    <cellStyle name="Currency [0]_laroux" xfId="6"/>
    <cellStyle name="Currency_laroux" xfId="7"/>
    <cellStyle name="Dane wejściowe 2" xfId="42"/>
    <cellStyle name="Dane wyjściowe 2" xfId="43"/>
    <cellStyle name="Dobre 2" xfId="44"/>
    <cellStyle name="Excel_BuiltIn_Dobre" xfId="8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_laroux" xfId="9"/>
    <cellStyle name="normální_laroux" xfId="10"/>
    <cellStyle name="Normalny" xfId="0" builtinId="0"/>
    <cellStyle name="Normalny 2" xfId="11"/>
    <cellStyle name="Normalny 3" xfId="1"/>
    <cellStyle name="Normalny 4" xfId="52"/>
    <cellStyle name="Normalny_331_04_Kosztorys_inwestorski i TWES_2010_01_08" xfId="12"/>
    <cellStyle name="Obliczenia 2" xfId="53"/>
    <cellStyle name="Styl 1" xfId="13"/>
    <cellStyle name="Styl 1 2" xfId="54"/>
    <cellStyle name="Styl 1 3" xfId="55"/>
    <cellStyle name="Suma 2" xfId="56"/>
    <cellStyle name="Tekst objaśnienia 2" xfId="57"/>
    <cellStyle name="Tekst ostrzeżenia 2" xfId="58"/>
    <cellStyle name="Tytuł 2" xfId="59"/>
    <cellStyle name="Uwaga 2" xfId="60"/>
    <cellStyle name="Złe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Normal="85" zoomScaleSheetLayoutView="100" workbookViewId="0">
      <selection activeCell="J73" sqref="J73"/>
    </sheetView>
  </sheetViews>
  <sheetFormatPr defaultRowHeight="15"/>
  <cols>
    <col min="1" max="1" width="11" customWidth="1"/>
    <col min="2" max="2" width="91.85546875" style="38" bestFit="1" customWidth="1"/>
    <col min="3" max="3" width="14" bestFit="1" customWidth="1"/>
    <col min="4" max="4" width="9.140625" style="9" customWidth="1"/>
    <col min="5" max="5" width="9.7109375" customWidth="1"/>
    <col min="6" max="6" width="11.140625" customWidth="1"/>
  </cols>
  <sheetData>
    <row r="1" spans="1:6">
      <c r="A1" s="3"/>
      <c r="B1" s="5"/>
      <c r="C1" s="4"/>
      <c r="D1" s="13"/>
      <c r="E1" s="2"/>
      <c r="F1" s="2"/>
    </row>
    <row r="2" spans="1:6" ht="28.5">
      <c r="A2" s="45" t="s">
        <v>116</v>
      </c>
      <c r="B2" s="45"/>
      <c r="C2" s="45"/>
      <c r="D2" s="45"/>
      <c r="E2" s="45"/>
      <c r="F2" s="45"/>
    </row>
    <row r="3" spans="1:6">
      <c r="A3" s="47"/>
      <c r="B3" s="47"/>
      <c r="C3" s="47"/>
      <c r="D3" s="25"/>
      <c r="E3" s="2"/>
      <c r="F3" s="2"/>
    </row>
    <row r="4" spans="1:6" ht="31.5">
      <c r="A4" s="39" t="s">
        <v>0</v>
      </c>
      <c r="B4" s="46" t="s">
        <v>87</v>
      </c>
      <c r="C4" s="46"/>
      <c r="D4" s="46"/>
      <c r="E4" s="46"/>
      <c r="F4" s="46"/>
    </row>
    <row r="5" spans="1:6" s="2" customFormat="1" ht="15" customHeight="1">
      <c r="A5" s="8"/>
      <c r="B5" s="29"/>
      <c r="C5" s="20"/>
      <c r="D5" s="24"/>
      <c r="E5" s="20"/>
      <c r="F5" s="20"/>
    </row>
    <row r="6" spans="1:6" ht="15" customHeight="1">
      <c r="A6" s="6"/>
      <c r="B6" s="33"/>
      <c r="C6" s="7"/>
      <c r="D6" s="14"/>
      <c r="E6" s="2"/>
      <c r="F6" s="2"/>
    </row>
    <row r="7" spans="1:6" ht="15" customHeight="1">
      <c r="A7" s="48" t="s">
        <v>1</v>
      </c>
      <c r="B7" s="49" t="s">
        <v>35</v>
      </c>
      <c r="C7" s="49" t="s">
        <v>2</v>
      </c>
      <c r="D7" s="53" t="s">
        <v>41</v>
      </c>
      <c r="E7" s="51" t="s">
        <v>3</v>
      </c>
      <c r="F7" s="52" t="s">
        <v>4</v>
      </c>
    </row>
    <row r="8" spans="1:6" ht="15" customHeight="1">
      <c r="A8" s="48"/>
      <c r="B8" s="50"/>
      <c r="C8" s="49"/>
      <c r="D8" s="53"/>
      <c r="E8" s="51"/>
      <c r="F8" s="52"/>
    </row>
    <row r="9" spans="1:6" ht="15" customHeight="1">
      <c r="A9" s="48"/>
      <c r="B9" s="50"/>
      <c r="C9" s="49"/>
      <c r="D9" s="53"/>
      <c r="E9" s="51"/>
      <c r="F9" s="52"/>
    </row>
    <row r="10" spans="1:6">
      <c r="A10" s="10">
        <v>1</v>
      </c>
      <c r="B10" s="30" t="s">
        <v>40</v>
      </c>
      <c r="C10" s="10" t="s">
        <v>5</v>
      </c>
      <c r="D10" s="16">
        <v>4</v>
      </c>
      <c r="E10" s="23">
        <v>5</v>
      </c>
      <c r="F10" s="16">
        <v>6</v>
      </c>
    </row>
    <row r="11" spans="1:6" ht="15" customHeight="1">
      <c r="A11" s="42" t="s">
        <v>92</v>
      </c>
      <c r="B11" s="43"/>
      <c r="C11" s="43"/>
      <c r="D11" s="43"/>
      <c r="E11" s="43"/>
      <c r="F11" s="44"/>
    </row>
    <row r="12" spans="1:6" ht="15" customHeight="1">
      <c r="A12" s="12" t="s">
        <v>24</v>
      </c>
      <c r="B12" s="34" t="s">
        <v>7</v>
      </c>
      <c r="C12" s="1" t="s">
        <v>8</v>
      </c>
      <c r="D12" s="28">
        <f>SUM(D13:D29)</f>
        <v>215.89999999999998</v>
      </c>
      <c r="E12" s="27"/>
      <c r="F12" s="27">
        <f>D12*E12</f>
        <v>0</v>
      </c>
    </row>
    <row r="13" spans="1:6" ht="15" customHeight="1">
      <c r="A13" s="18" t="s">
        <v>6</v>
      </c>
      <c r="B13" s="31" t="s">
        <v>64</v>
      </c>
      <c r="C13" s="21" t="s">
        <v>8</v>
      </c>
      <c r="D13" s="17">
        <v>17.100000000000001</v>
      </c>
      <c r="E13" s="1"/>
      <c r="F13" s="27">
        <f t="shared" ref="F13:F74" si="0">D13*E13</f>
        <v>0</v>
      </c>
    </row>
    <row r="14" spans="1:6" ht="15" customHeight="1">
      <c r="A14" s="18" t="s">
        <v>10</v>
      </c>
      <c r="B14" s="32" t="s">
        <v>65</v>
      </c>
      <c r="C14" s="21" t="s">
        <v>8</v>
      </c>
      <c r="D14" s="17">
        <v>1.5</v>
      </c>
      <c r="E14" s="1"/>
      <c r="F14" s="27">
        <f t="shared" si="0"/>
        <v>0</v>
      </c>
    </row>
    <row r="15" spans="1:6" s="2" customFormat="1" ht="15" customHeight="1">
      <c r="A15" s="18" t="s">
        <v>12</v>
      </c>
      <c r="B15" s="32" t="s">
        <v>66</v>
      </c>
      <c r="C15" s="21" t="s">
        <v>8</v>
      </c>
      <c r="D15" s="17">
        <v>6</v>
      </c>
      <c r="E15" s="1"/>
      <c r="F15" s="27">
        <f t="shared" si="0"/>
        <v>0</v>
      </c>
    </row>
    <row r="16" spans="1:6" ht="15" customHeight="1">
      <c r="A16" s="18" t="s">
        <v>13</v>
      </c>
      <c r="B16" s="32" t="s">
        <v>67</v>
      </c>
      <c r="C16" s="21" t="s">
        <v>8</v>
      </c>
      <c r="D16" s="17">
        <v>0.1</v>
      </c>
      <c r="E16" s="1"/>
      <c r="F16" s="27">
        <f t="shared" si="0"/>
        <v>0</v>
      </c>
    </row>
    <row r="17" spans="1:7" s="2" customFormat="1" ht="15" customHeight="1">
      <c r="A17" s="18" t="s">
        <v>15</v>
      </c>
      <c r="B17" s="32" t="s">
        <v>68</v>
      </c>
      <c r="C17" s="21" t="s">
        <v>8</v>
      </c>
      <c r="D17" s="17">
        <v>7.4</v>
      </c>
      <c r="E17" s="1"/>
      <c r="F17" s="27">
        <f t="shared" si="0"/>
        <v>0</v>
      </c>
    </row>
    <row r="18" spans="1:7" s="2" customFormat="1" ht="15" customHeight="1">
      <c r="A18" s="18" t="s">
        <v>16</v>
      </c>
      <c r="B18" s="32" t="s">
        <v>69</v>
      </c>
      <c r="C18" s="21" t="s">
        <v>8</v>
      </c>
      <c r="D18" s="17">
        <v>3.8</v>
      </c>
      <c r="E18" s="1"/>
      <c r="F18" s="27">
        <f t="shared" si="0"/>
        <v>0</v>
      </c>
    </row>
    <row r="19" spans="1:7" ht="15" customHeight="1">
      <c r="A19" s="18" t="s">
        <v>18</v>
      </c>
      <c r="B19" s="32" t="s">
        <v>70</v>
      </c>
      <c r="C19" s="21" t="s">
        <v>8</v>
      </c>
      <c r="D19" s="17">
        <v>0.8</v>
      </c>
      <c r="E19" s="1"/>
      <c r="F19" s="27">
        <f t="shared" si="0"/>
        <v>0</v>
      </c>
    </row>
    <row r="20" spans="1:7" ht="15" customHeight="1">
      <c r="A20" s="18" t="s">
        <v>19</v>
      </c>
      <c r="B20" s="32" t="s">
        <v>71</v>
      </c>
      <c r="C20" s="21" t="s">
        <v>8</v>
      </c>
      <c r="D20" s="17">
        <v>0.9</v>
      </c>
      <c r="E20" s="1"/>
      <c r="F20" s="27">
        <f t="shared" si="0"/>
        <v>0</v>
      </c>
    </row>
    <row r="21" spans="1:7" s="2" customFormat="1" ht="15" customHeight="1">
      <c r="A21" s="18" t="s">
        <v>20</v>
      </c>
      <c r="B21" s="32" t="s">
        <v>72</v>
      </c>
      <c r="C21" s="21" t="s">
        <v>8</v>
      </c>
      <c r="D21" s="17">
        <v>4.4000000000000004</v>
      </c>
      <c r="E21" s="1"/>
      <c r="F21" s="27">
        <f t="shared" si="0"/>
        <v>0</v>
      </c>
    </row>
    <row r="22" spans="1:7" s="2" customFormat="1" ht="15" customHeight="1">
      <c r="A22" s="18" t="s">
        <v>21</v>
      </c>
      <c r="B22" s="32" t="s">
        <v>73</v>
      </c>
      <c r="C22" s="21" t="s">
        <v>8</v>
      </c>
      <c r="D22" s="17">
        <v>2.1</v>
      </c>
      <c r="E22" s="1"/>
      <c r="F22" s="27">
        <f t="shared" si="0"/>
        <v>0</v>
      </c>
    </row>
    <row r="23" spans="1:7" s="2" customFormat="1" ht="15" customHeight="1">
      <c r="A23" s="18" t="s">
        <v>22</v>
      </c>
      <c r="B23" s="32" t="s">
        <v>74</v>
      </c>
      <c r="C23" s="21" t="s">
        <v>8</v>
      </c>
      <c r="D23" s="17">
        <v>116.2</v>
      </c>
      <c r="E23" s="1"/>
      <c r="F23" s="27">
        <f t="shared" si="0"/>
        <v>0</v>
      </c>
    </row>
    <row r="24" spans="1:7" s="2" customFormat="1" ht="15" customHeight="1">
      <c r="A24" s="18" t="s">
        <v>23</v>
      </c>
      <c r="B24" s="32" t="s">
        <v>75</v>
      </c>
      <c r="C24" s="21" t="s">
        <v>8</v>
      </c>
      <c r="D24" s="17">
        <v>25.2</v>
      </c>
      <c r="E24" s="1"/>
      <c r="F24" s="27">
        <f t="shared" si="0"/>
        <v>0</v>
      </c>
    </row>
    <row r="25" spans="1:7" s="2" customFormat="1" ht="15" customHeight="1">
      <c r="A25" s="18" t="s">
        <v>25</v>
      </c>
      <c r="B25" s="32" t="s">
        <v>76</v>
      </c>
      <c r="C25" s="21" t="s">
        <v>8</v>
      </c>
      <c r="D25" s="17">
        <v>1.8</v>
      </c>
      <c r="E25" s="1"/>
      <c r="F25" s="27">
        <f t="shared" si="0"/>
        <v>0</v>
      </c>
    </row>
    <row r="26" spans="1:7" s="2" customFormat="1" ht="15" customHeight="1">
      <c r="A26" s="18" t="s">
        <v>26</v>
      </c>
      <c r="B26" s="32" t="s">
        <v>77</v>
      </c>
      <c r="C26" s="21" t="s">
        <v>8</v>
      </c>
      <c r="D26" s="17">
        <v>17.600000000000001</v>
      </c>
      <c r="E26" s="1"/>
      <c r="F26" s="27">
        <f t="shared" si="0"/>
        <v>0</v>
      </c>
    </row>
    <row r="27" spans="1:7" s="2" customFormat="1" ht="15" customHeight="1">
      <c r="A27" s="18" t="s">
        <v>27</v>
      </c>
      <c r="B27" s="32" t="s">
        <v>78</v>
      </c>
      <c r="C27" s="21" t="s">
        <v>8</v>
      </c>
      <c r="D27" s="17">
        <v>1.2</v>
      </c>
      <c r="E27" s="1"/>
      <c r="F27" s="27">
        <f t="shared" si="0"/>
        <v>0</v>
      </c>
    </row>
    <row r="28" spans="1:7" s="2" customFormat="1" ht="15" customHeight="1">
      <c r="A28" s="18" t="s">
        <v>28</v>
      </c>
      <c r="B28" s="32" t="s">
        <v>79</v>
      </c>
      <c r="C28" s="21" t="s">
        <v>8</v>
      </c>
      <c r="D28" s="17">
        <v>6.6</v>
      </c>
      <c r="E28" s="1"/>
      <c r="F28" s="27">
        <f t="shared" si="0"/>
        <v>0</v>
      </c>
    </row>
    <row r="29" spans="1:7" ht="15" customHeight="1">
      <c r="A29" s="18" t="s">
        <v>29</v>
      </c>
      <c r="B29" s="32" t="s">
        <v>80</v>
      </c>
      <c r="C29" s="21" t="s">
        <v>8</v>
      </c>
      <c r="D29" s="17">
        <v>3.2</v>
      </c>
      <c r="E29" s="1"/>
      <c r="F29" s="27">
        <f t="shared" si="0"/>
        <v>0</v>
      </c>
    </row>
    <row r="30" spans="1:7" ht="15" customHeight="1">
      <c r="A30" s="12" t="s">
        <v>30</v>
      </c>
      <c r="B30" s="35" t="s">
        <v>11</v>
      </c>
      <c r="C30" s="1" t="s">
        <v>9</v>
      </c>
      <c r="D30" s="15">
        <v>22</v>
      </c>
      <c r="E30" s="27"/>
      <c r="F30" s="27">
        <f t="shared" si="0"/>
        <v>0</v>
      </c>
    </row>
    <row r="31" spans="1:7" ht="15" customHeight="1">
      <c r="A31" s="11" t="s">
        <v>31</v>
      </c>
      <c r="B31" s="35" t="s">
        <v>93</v>
      </c>
      <c r="C31" s="1" t="s">
        <v>9</v>
      </c>
      <c r="D31" s="15">
        <v>7</v>
      </c>
      <c r="E31" s="27"/>
      <c r="F31" s="27">
        <f t="shared" si="0"/>
        <v>0</v>
      </c>
      <c r="G31" s="2"/>
    </row>
    <row r="32" spans="1:7" ht="15" customHeight="1">
      <c r="A32" s="11" t="s">
        <v>32</v>
      </c>
      <c r="B32" s="36" t="s">
        <v>14</v>
      </c>
      <c r="C32" s="1" t="s">
        <v>8</v>
      </c>
      <c r="D32" s="15">
        <f>SUM(D33:D50)</f>
        <v>271.80000000000007</v>
      </c>
      <c r="E32" s="27"/>
      <c r="F32" s="27">
        <f t="shared" si="0"/>
        <v>0</v>
      </c>
    </row>
    <row r="33" spans="1:6" ht="15" customHeight="1">
      <c r="A33" s="18" t="s">
        <v>45</v>
      </c>
      <c r="B33" s="31" t="s">
        <v>64</v>
      </c>
      <c r="C33" s="21" t="s">
        <v>8</v>
      </c>
      <c r="D33" s="17">
        <v>60</v>
      </c>
      <c r="E33" s="1"/>
      <c r="F33" s="27">
        <f t="shared" si="0"/>
        <v>0</v>
      </c>
    </row>
    <row r="34" spans="1:6" ht="15" customHeight="1">
      <c r="A34" s="18" t="s">
        <v>46</v>
      </c>
      <c r="B34" s="32" t="s">
        <v>81</v>
      </c>
      <c r="C34" s="21" t="s">
        <v>8</v>
      </c>
      <c r="D34" s="17">
        <v>4.2</v>
      </c>
      <c r="E34" s="1"/>
      <c r="F34" s="27">
        <f t="shared" si="0"/>
        <v>0</v>
      </c>
    </row>
    <row r="35" spans="1:6" ht="15" customHeight="1">
      <c r="A35" s="18" t="s">
        <v>47</v>
      </c>
      <c r="B35" s="32" t="s">
        <v>73</v>
      </c>
      <c r="C35" s="21" t="s">
        <v>8</v>
      </c>
      <c r="D35" s="17">
        <v>4.9000000000000004</v>
      </c>
      <c r="E35" s="1"/>
      <c r="F35" s="27">
        <f t="shared" si="0"/>
        <v>0</v>
      </c>
    </row>
    <row r="36" spans="1:6" s="2" customFormat="1" ht="15" customHeight="1">
      <c r="A36" s="18" t="s">
        <v>48</v>
      </c>
      <c r="B36" s="32" t="s">
        <v>72</v>
      </c>
      <c r="C36" s="21" t="s">
        <v>8</v>
      </c>
      <c r="D36" s="17">
        <v>6.4</v>
      </c>
      <c r="E36" s="1"/>
      <c r="F36" s="27">
        <f t="shared" si="0"/>
        <v>0</v>
      </c>
    </row>
    <row r="37" spans="1:6" s="2" customFormat="1" ht="15" customHeight="1">
      <c r="A37" s="18" t="s">
        <v>49</v>
      </c>
      <c r="B37" s="32" t="s">
        <v>68</v>
      </c>
      <c r="C37" s="21" t="s">
        <v>8</v>
      </c>
      <c r="D37" s="17">
        <v>49.2</v>
      </c>
      <c r="E37" s="1"/>
      <c r="F37" s="27">
        <f t="shared" si="0"/>
        <v>0</v>
      </c>
    </row>
    <row r="38" spans="1:6" ht="15" customHeight="1">
      <c r="A38" s="18" t="s">
        <v>50</v>
      </c>
      <c r="B38" s="32" t="s">
        <v>69</v>
      </c>
      <c r="C38" s="21" t="s">
        <v>8</v>
      </c>
      <c r="D38" s="17">
        <v>7.3</v>
      </c>
      <c r="E38" s="1"/>
      <c r="F38" s="27">
        <f t="shared" si="0"/>
        <v>0</v>
      </c>
    </row>
    <row r="39" spans="1:6" ht="15" customHeight="1">
      <c r="A39" s="18" t="s">
        <v>51</v>
      </c>
      <c r="B39" s="32" t="s">
        <v>71</v>
      </c>
      <c r="C39" s="21" t="s">
        <v>8</v>
      </c>
      <c r="D39" s="17">
        <v>19.100000000000001</v>
      </c>
      <c r="E39" s="1"/>
      <c r="F39" s="27">
        <f t="shared" si="0"/>
        <v>0</v>
      </c>
    </row>
    <row r="40" spans="1:6" s="2" customFormat="1" ht="15" customHeight="1">
      <c r="A40" s="18" t="s">
        <v>52</v>
      </c>
      <c r="B40" s="32" t="s">
        <v>70</v>
      </c>
      <c r="C40" s="21" t="s">
        <v>8</v>
      </c>
      <c r="D40" s="17">
        <v>4.0999999999999996</v>
      </c>
      <c r="E40" s="1"/>
      <c r="F40" s="27">
        <f t="shared" si="0"/>
        <v>0</v>
      </c>
    </row>
    <row r="41" spans="1:6" ht="15" customHeight="1">
      <c r="A41" s="18" t="s">
        <v>53</v>
      </c>
      <c r="B41" s="32" t="s">
        <v>67</v>
      </c>
      <c r="C41" s="21" t="s">
        <v>8</v>
      </c>
      <c r="D41" s="17">
        <v>3.7</v>
      </c>
      <c r="E41" s="1"/>
      <c r="F41" s="27">
        <f t="shared" si="0"/>
        <v>0</v>
      </c>
    </row>
    <row r="42" spans="1:6" ht="15" customHeight="1">
      <c r="A42" s="18" t="s">
        <v>54</v>
      </c>
      <c r="B42" s="32" t="s">
        <v>80</v>
      </c>
      <c r="C42" s="21" t="s">
        <v>8</v>
      </c>
      <c r="D42" s="17">
        <v>4.5999999999999996</v>
      </c>
      <c r="E42" s="1"/>
      <c r="F42" s="27">
        <f t="shared" si="0"/>
        <v>0</v>
      </c>
    </row>
    <row r="43" spans="1:6" ht="15" customHeight="1">
      <c r="A43" s="18" t="s">
        <v>55</v>
      </c>
      <c r="B43" s="32" t="s">
        <v>82</v>
      </c>
      <c r="C43" s="21" t="s">
        <v>8</v>
      </c>
      <c r="D43" s="17">
        <v>60.8</v>
      </c>
      <c r="E43" s="1"/>
      <c r="F43" s="27">
        <f t="shared" si="0"/>
        <v>0</v>
      </c>
    </row>
    <row r="44" spans="1:6" ht="15" customHeight="1">
      <c r="A44" s="18" t="s">
        <v>56</v>
      </c>
      <c r="B44" s="32" t="s">
        <v>74</v>
      </c>
      <c r="C44" s="21" t="s">
        <v>8</v>
      </c>
      <c r="D44" s="17">
        <v>16.8</v>
      </c>
      <c r="E44" s="1"/>
      <c r="F44" s="27">
        <f t="shared" si="0"/>
        <v>0</v>
      </c>
    </row>
    <row r="45" spans="1:6" ht="15" customHeight="1">
      <c r="A45" s="18" t="s">
        <v>57</v>
      </c>
      <c r="B45" s="32" t="s">
        <v>83</v>
      </c>
      <c r="C45" s="21" t="s">
        <v>8</v>
      </c>
      <c r="D45" s="17">
        <v>7.2</v>
      </c>
      <c r="E45" s="1"/>
      <c r="F45" s="27">
        <f t="shared" si="0"/>
        <v>0</v>
      </c>
    </row>
    <row r="46" spans="1:6" ht="15" customHeight="1">
      <c r="A46" s="18" t="s">
        <v>58</v>
      </c>
      <c r="B46" s="32" t="s">
        <v>84</v>
      </c>
      <c r="C46" s="21" t="s">
        <v>8</v>
      </c>
      <c r="D46" s="17">
        <v>6.3</v>
      </c>
      <c r="E46" s="1"/>
      <c r="F46" s="27">
        <f t="shared" si="0"/>
        <v>0</v>
      </c>
    </row>
    <row r="47" spans="1:6" ht="15" customHeight="1">
      <c r="A47" s="18" t="s">
        <v>59</v>
      </c>
      <c r="B47" s="32" t="s">
        <v>78</v>
      </c>
      <c r="C47" s="21" t="s">
        <v>8</v>
      </c>
      <c r="D47" s="17">
        <v>3.6</v>
      </c>
      <c r="E47" s="1"/>
      <c r="F47" s="27">
        <f t="shared" si="0"/>
        <v>0</v>
      </c>
    </row>
    <row r="48" spans="1:6" ht="15" customHeight="1">
      <c r="A48" s="18" t="s">
        <v>60</v>
      </c>
      <c r="B48" s="32" t="s">
        <v>85</v>
      </c>
      <c r="C48" s="21" t="s">
        <v>8</v>
      </c>
      <c r="D48" s="17">
        <v>6.6</v>
      </c>
      <c r="E48" s="1"/>
      <c r="F48" s="27">
        <f t="shared" si="0"/>
        <v>0</v>
      </c>
    </row>
    <row r="49" spans="1:6" ht="15" customHeight="1">
      <c r="A49" s="18" t="s">
        <v>61</v>
      </c>
      <c r="B49" s="32" t="s">
        <v>76</v>
      </c>
      <c r="C49" s="21" t="s">
        <v>8</v>
      </c>
      <c r="D49" s="17">
        <v>2</v>
      </c>
      <c r="E49" s="1"/>
      <c r="F49" s="27">
        <f t="shared" si="0"/>
        <v>0</v>
      </c>
    </row>
    <row r="50" spans="1:6" ht="15" customHeight="1">
      <c r="A50" s="18" t="s">
        <v>62</v>
      </c>
      <c r="B50" s="32" t="s">
        <v>86</v>
      </c>
      <c r="C50" s="21" t="s">
        <v>8</v>
      </c>
      <c r="D50" s="17">
        <v>5</v>
      </c>
      <c r="E50" s="1"/>
      <c r="F50" s="27">
        <f t="shared" si="0"/>
        <v>0</v>
      </c>
    </row>
    <row r="51" spans="1:6" ht="15" customHeight="1">
      <c r="A51" s="11" t="s">
        <v>33</v>
      </c>
      <c r="B51" s="19" t="s">
        <v>17</v>
      </c>
      <c r="C51" s="1" t="s">
        <v>8</v>
      </c>
      <c r="D51" s="15">
        <v>79.3</v>
      </c>
      <c r="E51" s="27"/>
      <c r="F51" s="27">
        <f t="shared" si="0"/>
        <v>0</v>
      </c>
    </row>
    <row r="52" spans="1:6" ht="15" customHeight="1">
      <c r="A52" s="11" t="s">
        <v>97</v>
      </c>
      <c r="B52" s="19" t="s">
        <v>36</v>
      </c>
      <c r="C52" s="1" t="s">
        <v>9</v>
      </c>
      <c r="D52" s="15">
        <v>9</v>
      </c>
      <c r="E52" s="27"/>
      <c r="F52" s="27">
        <f t="shared" si="0"/>
        <v>0</v>
      </c>
    </row>
    <row r="53" spans="1:6" s="2" customFormat="1" ht="15" customHeight="1">
      <c r="A53" s="11" t="s">
        <v>34</v>
      </c>
      <c r="B53" s="40" t="s">
        <v>96</v>
      </c>
      <c r="C53" s="1" t="s">
        <v>9</v>
      </c>
      <c r="D53" s="15">
        <v>6</v>
      </c>
      <c r="E53" s="27"/>
      <c r="F53" s="27">
        <f t="shared" si="0"/>
        <v>0</v>
      </c>
    </row>
    <row r="54" spans="1:6" s="2" customFormat="1" ht="15" customHeight="1">
      <c r="A54" s="11" t="s">
        <v>63</v>
      </c>
      <c r="B54" s="19" t="s">
        <v>91</v>
      </c>
      <c r="C54" s="1" t="s">
        <v>9</v>
      </c>
      <c r="D54" s="15">
        <v>1</v>
      </c>
      <c r="E54" s="27"/>
      <c r="F54" s="27">
        <f t="shared" si="0"/>
        <v>0</v>
      </c>
    </row>
    <row r="55" spans="1:6" s="2" customFormat="1" ht="15" customHeight="1">
      <c r="A55" s="11" t="s">
        <v>88</v>
      </c>
      <c r="B55" s="19" t="s">
        <v>115</v>
      </c>
      <c r="C55" s="1" t="s">
        <v>9</v>
      </c>
      <c r="D55" s="15">
        <v>41</v>
      </c>
      <c r="E55" s="27"/>
      <c r="F55" s="27">
        <f t="shared" si="0"/>
        <v>0</v>
      </c>
    </row>
    <row r="56" spans="1:6" s="2" customFormat="1" ht="15" customHeight="1">
      <c r="A56" s="11" t="s">
        <v>89</v>
      </c>
      <c r="B56" s="19" t="s">
        <v>114</v>
      </c>
      <c r="C56" s="1" t="s">
        <v>9</v>
      </c>
      <c r="D56" s="15">
        <v>1</v>
      </c>
      <c r="E56" s="27"/>
      <c r="F56" s="27">
        <f t="shared" si="0"/>
        <v>0</v>
      </c>
    </row>
    <row r="57" spans="1:6" s="2" customFormat="1" ht="15" customHeight="1">
      <c r="A57" s="11" t="s">
        <v>94</v>
      </c>
      <c r="B57" s="19" t="s">
        <v>90</v>
      </c>
      <c r="C57" s="1" t="s">
        <v>9</v>
      </c>
      <c r="D57" s="15">
        <v>12</v>
      </c>
      <c r="E57" s="27"/>
      <c r="F57" s="27">
        <f t="shared" si="0"/>
        <v>0</v>
      </c>
    </row>
    <row r="58" spans="1:6">
      <c r="A58" s="11" t="s">
        <v>95</v>
      </c>
      <c r="B58" s="19" t="s">
        <v>37</v>
      </c>
      <c r="C58" s="1"/>
      <c r="D58" s="1"/>
      <c r="E58" s="1"/>
      <c r="F58" s="27"/>
    </row>
    <row r="59" spans="1:6" s="2" customFormat="1" ht="15" customHeight="1">
      <c r="A59" s="22" t="s">
        <v>111</v>
      </c>
      <c r="B59" s="37" t="s">
        <v>38</v>
      </c>
      <c r="C59" s="1" t="s">
        <v>9</v>
      </c>
      <c r="D59" s="15">
        <f>SUM(D60:D64)</f>
        <v>8</v>
      </c>
      <c r="E59" s="27"/>
      <c r="F59" s="27">
        <f t="shared" si="0"/>
        <v>0</v>
      </c>
    </row>
    <row r="60" spans="1:6" s="2" customFormat="1" ht="15" customHeight="1">
      <c r="A60" s="22"/>
      <c r="B60" s="37" t="s">
        <v>98</v>
      </c>
      <c r="C60" s="21" t="s">
        <v>9</v>
      </c>
      <c r="D60" s="17">
        <v>2</v>
      </c>
      <c r="E60" s="1"/>
      <c r="F60" s="27">
        <f t="shared" si="0"/>
        <v>0</v>
      </c>
    </row>
    <row r="61" spans="1:6" s="2" customFormat="1" ht="15" customHeight="1">
      <c r="A61" s="22"/>
      <c r="B61" s="37" t="s">
        <v>99</v>
      </c>
      <c r="C61" s="21" t="s">
        <v>9</v>
      </c>
      <c r="D61" s="17">
        <v>2</v>
      </c>
      <c r="E61" s="1"/>
      <c r="F61" s="27">
        <f t="shared" si="0"/>
        <v>0</v>
      </c>
    </row>
    <row r="62" spans="1:6" s="2" customFormat="1" ht="15" customHeight="1">
      <c r="A62" s="22"/>
      <c r="B62" s="37" t="s">
        <v>100</v>
      </c>
      <c r="C62" s="21" t="s">
        <v>9</v>
      </c>
      <c r="D62" s="17">
        <v>2</v>
      </c>
      <c r="E62" s="1"/>
      <c r="F62" s="27">
        <f t="shared" si="0"/>
        <v>0</v>
      </c>
    </row>
    <row r="63" spans="1:6" s="2" customFormat="1" ht="15" customHeight="1">
      <c r="A63" s="22"/>
      <c r="B63" s="37" t="s">
        <v>101</v>
      </c>
      <c r="C63" s="21" t="s">
        <v>9</v>
      </c>
      <c r="D63" s="17">
        <v>1</v>
      </c>
      <c r="E63" s="1"/>
      <c r="F63" s="27">
        <f t="shared" si="0"/>
        <v>0</v>
      </c>
    </row>
    <row r="64" spans="1:6" s="2" customFormat="1" ht="15" customHeight="1">
      <c r="A64" s="22"/>
      <c r="B64" s="37" t="s">
        <v>113</v>
      </c>
      <c r="C64" s="21" t="s">
        <v>9</v>
      </c>
      <c r="D64" s="17">
        <v>1</v>
      </c>
      <c r="E64" s="1"/>
      <c r="F64" s="27">
        <f t="shared" si="0"/>
        <v>0</v>
      </c>
    </row>
    <row r="65" spans="1:6" s="2" customFormat="1" ht="15" customHeight="1">
      <c r="A65" s="22" t="s">
        <v>112</v>
      </c>
      <c r="B65" s="37" t="s">
        <v>39</v>
      </c>
      <c r="C65" s="1" t="s">
        <v>9</v>
      </c>
      <c r="D65" s="15">
        <f>SUM(D66:D74)</f>
        <v>23</v>
      </c>
      <c r="E65" s="27"/>
      <c r="F65" s="27">
        <f t="shared" si="0"/>
        <v>0</v>
      </c>
    </row>
    <row r="66" spans="1:6" s="2" customFormat="1" ht="15" customHeight="1">
      <c r="A66" s="22"/>
      <c r="B66" s="37" t="s">
        <v>102</v>
      </c>
      <c r="C66" s="21" t="s">
        <v>9</v>
      </c>
      <c r="D66" s="17">
        <v>3</v>
      </c>
      <c r="E66" s="1"/>
      <c r="F66" s="27">
        <f t="shared" si="0"/>
        <v>0</v>
      </c>
    </row>
    <row r="67" spans="1:6" s="2" customFormat="1" ht="15" customHeight="1">
      <c r="A67" s="22"/>
      <c r="B67" s="37" t="s">
        <v>103</v>
      </c>
      <c r="C67" s="21" t="s">
        <v>9</v>
      </c>
      <c r="D67" s="17">
        <v>1</v>
      </c>
      <c r="E67" s="1"/>
      <c r="F67" s="27">
        <f t="shared" si="0"/>
        <v>0</v>
      </c>
    </row>
    <row r="68" spans="1:6" s="2" customFormat="1" ht="15" customHeight="1">
      <c r="A68" s="22"/>
      <c r="B68" s="37" t="s">
        <v>104</v>
      </c>
      <c r="C68" s="21" t="s">
        <v>9</v>
      </c>
      <c r="D68" s="17">
        <v>2</v>
      </c>
      <c r="E68" s="1"/>
      <c r="F68" s="27">
        <f t="shared" si="0"/>
        <v>0</v>
      </c>
    </row>
    <row r="69" spans="1:6" s="2" customFormat="1" ht="15" customHeight="1">
      <c r="A69" s="22"/>
      <c r="B69" s="37" t="s">
        <v>105</v>
      </c>
      <c r="C69" s="21" t="s">
        <v>9</v>
      </c>
      <c r="D69" s="17">
        <v>1</v>
      </c>
      <c r="E69" s="1"/>
      <c r="F69" s="27">
        <f t="shared" si="0"/>
        <v>0</v>
      </c>
    </row>
    <row r="70" spans="1:6" s="2" customFormat="1" ht="15" customHeight="1">
      <c r="A70" s="22"/>
      <c r="B70" s="37" t="s">
        <v>106</v>
      </c>
      <c r="C70" s="21" t="s">
        <v>9</v>
      </c>
      <c r="D70" s="17">
        <v>2</v>
      </c>
      <c r="E70" s="1"/>
      <c r="F70" s="27">
        <f t="shared" si="0"/>
        <v>0</v>
      </c>
    </row>
    <row r="71" spans="1:6" s="2" customFormat="1" ht="15" customHeight="1">
      <c r="A71" s="22"/>
      <c r="B71" s="37" t="s">
        <v>107</v>
      </c>
      <c r="C71" s="21" t="s">
        <v>9</v>
      </c>
      <c r="D71" s="17">
        <v>1</v>
      </c>
      <c r="E71" s="1"/>
      <c r="F71" s="27">
        <f t="shared" si="0"/>
        <v>0</v>
      </c>
    </row>
    <row r="72" spans="1:6" s="2" customFormat="1" ht="15" customHeight="1">
      <c r="A72" s="22"/>
      <c r="B72" s="37" t="s">
        <v>108</v>
      </c>
      <c r="C72" s="21" t="s">
        <v>9</v>
      </c>
      <c r="D72" s="17">
        <v>4</v>
      </c>
      <c r="E72" s="1"/>
      <c r="F72" s="27">
        <f t="shared" si="0"/>
        <v>0</v>
      </c>
    </row>
    <row r="73" spans="1:6" s="2" customFormat="1" ht="15" customHeight="1">
      <c r="A73" s="22"/>
      <c r="B73" s="37" t="s">
        <v>109</v>
      </c>
      <c r="C73" s="21" t="s">
        <v>9</v>
      </c>
      <c r="D73" s="17">
        <v>6</v>
      </c>
      <c r="E73" s="1"/>
      <c r="F73" s="27">
        <f t="shared" si="0"/>
        <v>0</v>
      </c>
    </row>
    <row r="74" spans="1:6" s="2" customFormat="1" ht="15" customHeight="1">
      <c r="A74" s="22"/>
      <c r="B74" s="37" t="s">
        <v>110</v>
      </c>
      <c r="C74" s="21" t="s">
        <v>9</v>
      </c>
      <c r="D74" s="17">
        <v>3</v>
      </c>
      <c r="E74" s="1"/>
      <c r="F74" s="27">
        <f t="shared" si="0"/>
        <v>0</v>
      </c>
    </row>
    <row r="75" spans="1:6" ht="15" customHeight="1">
      <c r="A75" s="41" t="s">
        <v>42</v>
      </c>
      <c r="B75" s="41"/>
      <c r="C75" s="41"/>
      <c r="D75" s="41"/>
      <c r="E75" s="41"/>
      <c r="F75" s="26">
        <f>SUM(F12:F74)</f>
        <v>0</v>
      </c>
    </row>
    <row r="76" spans="1:6" s="2" customFormat="1" ht="15" customHeight="1">
      <c r="A76" s="41" t="s">
        <v>43</v>
      </c>
      <c r="B76" s="41"/>
      <c r="C76" s="41"/>
      <c r="D76" s="41"/>
      <c r="E76" s="41"/>
      <c r="F76" s="26">
        <f>F77-F75</f>
        <v>0</v>
      </c>
    </row>
    <row r="77" spans="1:6" s="2" customFormat="1" ht="15" customHeight="1">
      <c r="A77" s="41" t="s">
        <v>44</v>
      </c>
      <c r="B77" s="41"/>
      <c r="C77" s="41"/>
      <c r="D77" s="41"/>
      <c r="E77" s="41"/>
      <c r="F77" s="26">
        <f>F75*1.23</f>
        <v>0</v>
      </c>
    </row>
  </sheetData>
  <mergeCells count="13">
    <mergeCell ref="A75:E75"/>
    <mergeCell ref="A11:F11"/>
    <mergeCell ref="A76:E76"/>
    <mergeCell ref="A77:E77"/>
    <mergeCell ref="A2:F2"/>
    <mergeCell ref="B4:F4"/>
    <mergeCell ref="A3:C3"/>
    <mergeCell ref="A7:A9"/>
    <mergeCell ref="B7:B9"/>
    <mergeCell ref="E7:E9"/>
    <mergeCell ref="F7:F9"/>
    <mergeCell ref="D7:D9"/>
    <mergeCell ref="C7:C9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Koszty</vt:lpstr>
      <vt:lpstr>Koszty!Obszar_wydruku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poznan</cp:lastModifiedBy>
  <cp:lastPrinted>2018-04-23T11:41:58Z</cp:lastPrinted>
  <dcterms:created xsi:type="dcterms:W3CDTF">2017-01-30T07:27:17Z</dcterms:created>
  <dcterms:modified xsi:type="dcterms:W3CDTF">2018-05-16T05:34:16Z</dcterms:modified>
</cp:coreProperties>
</file>