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2240" activeTab="3"/>
  </bookViews>
  <sheets>
    <sheet name="Karta" sheetId="1" r:id="rId1"/>
    <sheet name="Cha" sheetId="2" r:id="rId2"/>
    <sheet name="Uproszcz" sheetId="3" r:id="rId3"/>
    <sheet name="Działy" sheetId="4" r:id="rId4"/>
  </sheets>
  <definedNames/>
  <calcPr fullCalcOnLoad="1"/>
</workbook>
</file>

<file path=xl/sharedStrings.xml><?xml version="1.0" encoding="utf-8"?>
<sst xmlns="http://schemas.openxmlformats.org/spreadsheetml/2006/main" count="256" uniqueCount="205">
  <si>
    <t>Odtworzenia nawierzchni wraz z budową tymczasowej drogi dojazdowej w Poznaniu - Park Sołacki</t>
  </si>
  <si>
    <t>Adres zadania :</t>
  </si>
  <si>
    <t>ul. Małopolska w Poznaniu - kanalizacja deszczowa  z wylotem A35 do cieku Bogdanka CPV 45231300-8</t>
  </si>
  <si>
    <t>Inwestor :</t>
  </si>
  <si>
    <t>Miasto Poznań  Zarząd Dróg Miejskich w Poznaniu</t>
  </si>
  <si>
    <t>61-623 Poznań,  ul. Wilczak 17</t>
  </si>
  <si>
    <t>Założone narzuty</t>
  </si>
  <si>
    <t>Wartośc opracowania słownie :</t>
  </si>
  <si>
    <t>Rodzaje robót według Wspólnego Słownika Zamówień</t>
  </si>
  <si>
    <t>CPV symbol</t>
  </si>
  <si>
    <t>CPV opis</t>
  </si>
  <si>
    <t>45111000-8</t>
  </si>
  <si>
    <t>Roboty w zakresie burzenia, roboty ziemne</t>
  </si>
  <si>
    <t>45111290-7</t>
  </si>
  <si>
    <t>Roboty przygotowawcze do świadczenia usług</t>
  </si>
  <si>
    <t>45111300-1</t>
  </si>
  <si>
    <t>Roboty rozbiórkowe</t>
  </si>
  <si>
    <t>45231100-6</t>
  </si>
  <si>
    <t>Ogólne roboty budowlane związane z budową rurociągów</t>
  </si>
  <si>
    <t>45233140-2</t>
  </si>
  <si>
    <t>Roboty drogowe</t>
  </si>
  <si>
    <t>Charakterystyka obiektu</t>
  </si>
  <si>
    <t>Ogólna charakterystyka obiektu i zakres robót</t>
  </si>
  <si>
    <t>1. Opis techniczny - charakterystyka techniczna</t>
  </si>
  <si>
    <t xml:space="preserve">    Tymczasowa droga dojazdowa zostanie wykonana z płyt betonowych drogowych zbrojonych, o wymiarach 300x150 cm</t>
  </si>
  <si>
    <t xml:space="preserve">     oraz 300x100cm, grubości 15 cm, na podsypce z piasku grubego, ułożonej na geowłókninie filtarcyjnej.</t>
  </si>
  <si>
    <t xml:space="preserve">     Odtworzenie naruszonej nawierzchni asfaltowej, według wymogów Inwestora, jak dla kategorii ruchu KR3.</t>
  </si>
  <si>
    <t xml:space="preserve">     Odtworzenie terenów zielonych  - 10,0 cm czarnoziemu + nasiona traw, z uwałowaniem wałem lekkim.</t>
  </si>
  <si>
    <t>2. Podstawowe parametry techniczne</t>
  </si>
  <si>
    <t xml:space="preserve">     - wymiary tymczasowej drogi dojazdowej z płyt betonowych                                     -        9,00 x </t>
  </si>
  <si>
    <t>5,50 m</t>
  </si>
  <si>
    <t xml:space="preserve">     -  powierzchnia odtworzenia nawierzchni asfaltowej ścieżki pieszo-rowerowej    -                 24,60 m2.</t>
  </si>
  <si>
    <t>3. Zakres robót</t>
  </si>
  <si>
    <t xml:space="preserve">    Roboty obejmują swoim zakresem roboty rozbiórkowe drogowe, prace ziemne, montażowe</t>
  </si>
  <si>
    <t xml:space="preserve">    -  rozbiórka nawierzchni asfaltowej</t>
  </si>
  <si>
    <t xml:space="preserve">    - wykonanie i zasypanie wykopów ziemnych</t>
  </si>
  <si>
    <t xml:space="preserve">    - montaż betonowych płyt drogowych</t>
  </si>
  <si>
    <t xml:space="preserve">    - demontaż betonowych płyt drogowych</t>
  </si>
  <si>
    <t xml:space="preserve">    - odtworzenie naruszonych nawierzchni.</t>
  </si>
  <si>
    <t>Opis</t>
  </si>
  <si>
    <t>J.m.</t>
  </si>
  <si>
    <t>ilość</t>
  </si>
  <si>
    <t>Cena</t>
  </si>
  <si>
    <t>Wartość</t>
  </si>
  <si>
    <t>Element nr 1. Roboty przygotowawcze</t>
  </si>
  <si>
    <t xml:space="preserve">[CPV: 45111290-7 Roboty przygotowawcze do </t>
  </si>
  <si>
    <t>świadczenia usług]</t>
  </si>
  <si>
    <t>Poz. 1   [ST-0001]</t>
  </si>
  <si>
    <t>1 km</t>
  </si>
  <si>
    <t xml:space="preserve">Roboty pomiarowe przy liniowych robotach ziemnych. </t>
  </si>
  <si>
    <t>Trasa dróg w terenie równinnym</t>
  </si>
  <si>
    <t>Poz. 2   [ST-0002]</t>
  </si>
  <si>
    <t>m</t>
  </si>
  <si>
    <t xml:space="preserve">Rozebranie krawężników kamiennych 20x35 cm na podsypce </t>
  </si>
  <si>
    <t>cem.-piaskowej</t>
  </si>
  <si>
    <t>Poz. 3   [ST-0001]</t>
  </si>
  <si>
    <t>1 m2</t>
  </si>
  <si>
    <t xml:space="preserve">Usunięcie warstwy ziemi urodzajnej (humusu) za pomocą </t>
  </si>
  <si>
    <t>spycharek. Grubość warstwy do 15 cm</t>
  </si>
  <si>
    <t>Poz. 4   [ST-0001]</t>
  </si>
  <si>
    <t>spycharek. Dodatek za każde dalsze 5 cm grubości</t>
  </si>
  <si>
    <t>Poz. 5   [ST-0003]</t>
  </si>
  <si>
    <t>Roboty remontowe - cięcie piłą nawierzchni bitumicznych</t>
  </si>
  <si>
    <t xml:space="preserve"> i betonowych. Nawierzchnie bitumiczne, cięcie na </t>
  </si>
  <si>
    <t>głębokość do 5 cm</t>
  </si>
  <si>
    <t>Poz. 6   [ST-0002]</t>
  </si>
  <si>
    <t>100 m2</t>
  </si>
  <si>
    <t xml:space="preserve">Rozebranie nawierzchni z tłucznia,mas </t>
  </si>
  <si>
    <t xml:space="preserve">miner.-bitum.,betonu i brukowca. Z mas </t>
  </si>
  <si>
    <t>mineralno-bitumicznych - rozbiórka mechaniczna. Grubość</t>
  </si>
  <si>
    <t xml:space="preserve"> nawierzchni 4 cm</t>
  </si>
  <si>
    <t>Poz. 7   [ST-0002]</t>
  </si>
  <si>
    <t xml:space="preserve">Rozebranie podbudowy z kruszywa,gruntu stabil.,betonu </t>
  </si>
  <si>
    <t xml:space="preserve">lub mas min.-bitum.. Z kruszywa - rozbiórka </t>
  </si>
  <si>
    <t>mechaniczna. Grub.podbudowy 20 cm</t>
  </si>
  <si>
    <t>Poz. 8   [ST-0004]</t>
  </si>
  <si>
    <t>1 m3</t>
  </si>
  <si>
    <t xml:space="preserve">Wywóz ziemi i gruzu. Wywóz ziemi samochodami </t>
  </si>
  <si>
    <t>samowyładowczymi. na odl.do 1 km    kat.gr.IV</t>
  </si>
  <si>
    <t>Poz. 9   [ST-0004]</t>
  </si>
  <si>
    <t xml:space="preserve">samowyładowczymi. za każdy następny 1 km - rzeczywitą </t>
  </si>
  <si>
    <t>odległość wywozu uściśli Wykonawca w ofercie</t>
  </si>
  <si>
    <t>Poz. 10   [ST-0004]</t>
  </si>
  <si>
    <t>m3</t>
  </si>
  <si>
    <t xml:space="preserve">Wywóz ziemi i gruzu. Wywóz gruzu żwirobeton.i </t>
  </si>
  <si>
    <t>żelbetowego. samoch.skrzyniowymi na odl.1 km</t>
  </si>
  <si>
    <t>Poz. 11   [ST-0004]</t>
  </si>
  <si>
    <t xml:space="preserve">Wywóz ziemi i gruzu. Wywóz destruktu asfaltowego </t>
  </si>
  <si>
    <t xml:space="preserve">samochodami skrzyniowymi. dodatek za każdy następny 1 </t>
  </si>
  <si>
    <t xml:space="preserve">km - rzeczywistą odległość wywozu uściśli Wykonawca w </t>
  </si>
  <si>
    <t>ofercie w porozumieniu z ZDM Poznań</t>
  </si>
  <si>
    <t>Poz. 12   [ST-0004]</t>
  </si>
  <si>
    <t>samowyładowczymi. na odl.do 1 km    kat.gr.I-II</t>
  </si>
  <si>
    <t>Poz. 13   [ST-0004]</t>
  </si>
  <si>
    <t>samowyładowczymi. za każdy następny 1 km</t>
  </si>
  <si>
    <t>- rzeczywistą odległość uściśli Wykonawca w ofercie</t>
  </si>
  <si>
    <t>Razem wartość elementu nr 1.</t>
  </si>
  <si>
    <t>Element nr 2. Roboty ziemne</t>
  </si>
  <si>
    <t xml:space="preserve">[CPV: 45111000-8 Roboty w zakresie burzenia, </t>
  </si>
  <si>
    <t>roboty ziemne]</t>
  </si>
  <si>
    <t>Poz. 14   [ST-0005]</t>
  </si>
  <si>
    <t>100 m3</t>
  </si>
  <si>
    <t xml:space="preserve">Roboty ziemne wykonywane koparkami podsięb.z </t>
  </si>
  <si>
    <t xml:space="preserve">transp.urobku sam.samowyład.na odl. do 1 km. Koparki o </t>
  </si>
  <si>
    <t xml:space="preserve">pojemności łyżki 0,60 m3, grunt kat. I-II, </t>
  </si>
  <si>
    <t>sam.samowyładowczy pow. 5-10 t</t>
  </si>
  <si>
    <t>Poz. 15   [ST-0005]</t>
  </si>
  <si>
    <t xml:space="preserve">Nakłady uzupełniające za każdy dalszy rozp. 1 km </t>
  </si>
  <si>
    <t xml:space="preserve">odl.transp. ponad 1 km sam.samowył. przy przewozie po </t>
  </si>
  <si>
    <t xml:space="preserve">drogach o nawierzchni utwardzonej, grunt kat. I-IV, </t>
  </si>
  <si>
    <t xml:space="preserve">sam.samowyładowczy do 10-15 t - rzeczywistą odległość </t>
  </si>
  <si>
    <t>wywozu uściśli Wykonawca w ofercie</t>
  </si>
  <si>
    <t>Poz. 16   [ST-0006]</t>
  </si>
  <si>
    <t xml:space="preserve">Wykopy liniowe szer.0,8-2,5 m o ścianach pionowych w </t>
  </si>
  <si>
    <t>gruntach suchych z ręcznym wydobyciem urobku. Głębokość</t>
  </si>
  <si>
    <t xml:space="preserve"> wykopu 1,5 m, grunt kat. I-II</t>
  </si>
  <si>
    <t>Razem wartość elementu nr 2.</t>
  </si>
  <si>
    <t>Element nr 3. Roboty drogowe</t>
  </si>
  <si>
    <t>[CPV: 45233140-2 Roboty drogowe]</t>
  </si>
  <si>
    <t>Poz. 17   [ST-0007]</t>
  </si>
  <si>
    <t xml:space="preserve">Profilowanie i zagęszczanie podłoża pod warstwy </t>
  </si>
  <si>
    <t xml:space="preserve">konstr.nawierzchni. Wykonywane mechanicznie - </t>
  </si>
  <si>
    <t>kat.gruntu II-VI. (walec wibracyjny samojezdny)</t>
  </si>
  <si>
    <t>Poz. 18   [ST-0008]</t>
  </si>
  <si>
    <t>Separacja warstw gruntu geowłókninami układanymi wzdłuż</t>
  </si>
  <si>
    <t xml:space="preserve"> osi drogi, sposobem ręcznym</t>
  </si>
  <si>
    <t>Poz. 19   [ST-0007]</t>
  </si>
  <si>
    <t>Podbudowy z kruszyw naturalnych. Warstwa dolna grubości</t>
  </si>
  <si>
    <t xml:space="preserve"> 20 cm</t>
  </si>
  <si>
    <t>Poz. 20   [ST-0007]</t>
  </si>
  <si>
    <t>Podbudowy z kruszyw naturalnych. Warstwa górna grubości</t>
  </si>
  <si>
    <t xml:space="preserve"> 15 cm</t>
  </si>
  <si>
    <t>Poz. 21   [ST-0009]</t>
  </si>
  <si>
    <t>Ława betonowa pod krawężniki zwykła z oporem</t>
  </si>
  <si>
    <t>Poz. 22   [ST-0007]</t>
  </si>
  <si>
    <t xml:space="preserve">Warstwy podsypkowe. Podsypka cementowo-piaskowa o </t>
  </si>
  <si>
    <t>grubości 3 cm. Zagęszczana mechanicznie</t>
  </si>
  <si>
    <t>Poz. 23   [ST-0009]</t>
  </si>
  <si>
    <t>100 m</t>
  </si>
  <si>
    <t xml:space="preserve">Obrzeża betonowe. O wymiarach 30x8 cm - podsypka </t>
  </si>
  <si>
    <t>cementowo-piaskowa. Wypełnienie spoin zaprawą cementową</t>
  </si>
  <si>
    <t>Poz. 24   [ST-0010]</t>
  </si>
  <si>
    <t>Nawierzchnie z płyt drogowych betonowych. Prostokątnych</t>
  </si>
  <si>
    <t xml:space="preserve"> - wypełnienie spoin piaskiem. Grubość płyt 15 cm</t>
  </si>
  <si>
    <t>Poz. 25   [ST-0010]</t>
  </si>
  <si>
    <t>Poz. 26   [ST-0007]</t>
  </si>
  <si>
    <t xml:space="preserve">grubości 5 cm. Zagęszczana mechanicznie - mieszanka C </t>
  </si>
  <si>
    <t>1,5/2,0</t>
  </si>
  <si>
    <t>Poz. 27   [ST-0007]</t>
  </si>
  <si>
    <t>Podbudowy z kruszyw łamanych. Warstwa dolna grubości 20</t>
  </si>
  <si>
    <t xml:space="preserve"> cm - z kruszywa C90/3</t>
  </si>
  <si>
    <t>Poz. 28   [ST-0010]</t>
  </si>
  <si>
    <t xml:space="preserve">Nawierzchnie z mieszanek mineralno-bitumicznych </t>
  </si>
  <si>
    <t xml:space="preserve">(warstwa wiążąca). Asfaltowych - grubość warstwy po </t>
  </si>
  <si>
    <t xml:space="preserve">zagęszczeniu 4 cm. Mieszanka mineralno-asfaltowa, </t>
  </si>
  <si>
    <t>standard I, samochód samowyładowczy do 5 t</t>
  </si>
  <si>
    <t>Poz. 29   [ST-0010]</t>
  </si>
  <si>
    <t xml:space="preserve">zagęszczeniu 5 cm. Mieszanka mineralno-asfaltowa, </t>
  </si>
  <si>
    <t>Poz. 30   [ST-0010]</t>
  </si>
  <si>
    <t xml:space="preserve">(warstwa ścieralna). Grubość warstwy po zagęszczeniu 5 </t>
  </si>
  <si>
    <t>cm. Mieszanka mineralno-asfaltowa, standard I, samochód</t>
  </si>
  <si>
    <t xml:space="preserve"> samowyładowczy do 5 t</t>
  </si>
  <si>
    <t>Poz. 31   [ST-0009]</t>
  </si>
  <si>
    <t xml:space="preserve">Krawężniki betonowe i kamienne wraz z wykonaniem ław. </t>
  </si>
  <si>
    <t xml:space="preserve">Kamienne wystające o wymiarach  20x35 cm. Ława </t>
  </si>
  <si>
    <t>betonowa,podsypka cementowo-piaskowa</t>
  </si>
  <si>
    <t>Razem wartość elementu nr 3.</t>
  </si>
  <si>
    <t>Element nr 4. Roboty rozbiórkowe</t>
  </si>
  <si>
    <t>[CPV: 45111300-1 ]</t>
  </si>
  <si>
    <t>Poz. 32   [ST-0002]</t>
  </si>
  <si>
    <t xml:space="preserve">Rozebranie nawierzchni i chodników z płyt betonowych. </t>
  </si>
  <si>
    <t>Nawierzchnia - wypełnienie spoin piaskiem. Grubość płyt</t>
  </si>
  <si>
    <t>Poz. 33   [ST-0002]</t>
  </si>
  <si>
    <t>mechaniczna. Grub.podbudowy 15 cm</t>
  </si>
  <si>
    <t>Razem wartość elementu nr 4.</t>
  </si>
  <si>
    <t xml:space="preserve">Element nr 5. Roboty wykończeniowe i </t>
  </si>
  <si>
    <t>towarzyszące</t>
  </si>
  <si>
    <t xml:space="preserve">[CPV: 45231100-6 Ogólne roboty budowlane </t>
  </si>
  <si>
    <t>związane z budową rurociągów]</t>
  </si>
  <si>
    <t>Poz. 34   [ST-0011]</t>
  </si>
  <si>
    <t xml:space="preserve">Humusowanie i obsianie skarp. Humusowanie skarp z </t>
  </si>
  <si>
    <t>obsianiem, przy grubości warstwy humusu 5cm</t>
  </si>
  <si>
    <t>Poz. 35   [ST-0011]</t>
  </si>
  <si>
    <t xml:space="preserve">obsianiem; dodatek za każdy następny 1cm grubości </t>
  </si>
  <si>
    <t>warstwy humusu</t>
  </si>
  <si>
    <t>Razem wartość elementu nr 5.</t>
  </si>
  <si>
    <t>Tabela wartości elementów scalonych</t>
  </si>
  <si>
    <t>Lp</t>
  </si>
  <si>
    <t>Dział</t>
  </si>
  <si>
    <t>Symbol CPV</t>
  </si>
  <si>
    <t>1.</t>
  </si>
  <si>
    <t>1. Roboty przygotowawcze</t>
  </si>
  <si>
    <t>2.</t>
  </si>
  <si>
    <t>2. Roboty ziemne</t>
  </si>
  <si>
    <t>3.</t>
  </si>
  <si>
    <t>3. Roboty drogowe</t>
  </si>
  <si>
    <t>4.</t>
  </si>
  <si>
    <t>4. Roboty rozbiórkowe</t>
  </si>
  <si>
    <t>5.</t>
  </si>
  <si>
    <t>5. Roboty wykończeniowe i towarzyszące</t>
  </si>
  <si>
    <t xml:space="preserve">        PRZEDMIAR ROBÓT - OFERTA</t>
  </si>
  <si>
    <t>PRZEDMIAR ROBÓT - OFERTA</t>
  </si>
  <si>
    <t>Suma wartości elementów 1-5</t>
  </si>
  <si>
    <t>Podatek VAT</t>
  </si>
  <si>
    <t>RAZEM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</si>
</sst>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,###,##0.00"/>
    <numFmt numFmtId="165" formatCode="###,###,##0.000"/>
    <numFmt numFmtId="166" formatCode="##,###,###,##0.00"/>
  </numFmts>
  <fonts count="44">
    <font>
      <sz val="8"/>
      <color theme="1"/>
      <name val="Arial CE"/>
      <family val="0"/>
    </font>
    <font>
      <sz val="11"/>
      <color indexed="8"/>
      <name val="Czcionka tekstu podstawowego"/>
      <family val="2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18"/>
      <name val="Arial CE"/>
      <family val="0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color indexed="8"/>
      <name val="Arial CE"/>
      <family val="0"/>
    </font>
    <font>
      <b/>
      <sz val="9"/>
      <color indexed="18"/>
      <name val="Arial CE"/>
      <family val="0"/>
    </font>
    <font>
      <sz val="8"/>
      <name val="Arial CE"/>
      <family val="0"/>
    </font>
    <font>
      <sz val="8"/>
      <color indexed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ck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ck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164" fontId="6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164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164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164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164" fontId="2" fillId="0" borderId="2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6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6" xfId="0" applyFont="1" applyBorder="1" applyAlignment="1">
      <alignment/>
    </xf>
    <xf numFmtId="0" fontId="7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10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37" xfId="0" applyFont="1" applyBorder="1" applyAlignment="1">
      <alignment horizontal="center"/>
    </xf>
    <xf numFmtId="165" fontId="6" fillId="0" borderId="37" xfId="0" applyNumberFormat="1" applyFont="1" applyBorder="1" applyAlignment="1">
      <alignment horizontal="center"/>
    </xf>
    <xf numFmtId="164" fontId="6" fillId="0" borderId="38" xfId="0" applyNumberFormat="1" applyFont="1" applyBorder="1" applyAlignment="1">
      <alignment horizontal="center"/>
    </xf>
    <xf numFmtId="0" fontId="5" fillId="0" borderId="39" xfId="0" applyFont="1" applyBorder="1" applyAlignment="1">
      <alignment/>
    </xf>
    <xf numFmtId="0" fontId="2" fillId="0" borderId="40" xfId="0" applyFont="1" applyBorder="1" applyAlignment="1">
      <alignment/>
    </xf>
    <xf numFmtId="165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2" fillId="0" borderId="42" xfId="0" applyFont="1" applyBorder="1" applyAlignment="1">
      <alignment/>
    </xf>
    <xf numFmtId="165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4" xfId="0" applyFont="1" applyBorder="1" applyAlignment="1">
      <alignment/>
    </xf>
    <xf numFmtId="165" fontId="2" fillId="0" borderId="44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0" fontId="8" fillId="0" borderId="25" xfId="0" applyFont="1" applyBorder="1" applyAlignment="1">
      <alignment/>
    </xf>
    <xf numFmtId="166" fontId="8" fillId="0" borderId="43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23" xfId="0" applyFont="1" applyBorder="1" applyAlignment="1" quotePrefix="1">
      <alignment horizontal="center"/>
    </xf>
    <xf numFmtId="164" fontId="6" fillId="0" borderId="45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6" fillId="0" borderId="37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/>
    </xf>
    <xf numFmtId="4" fontId="2" fillId="0" borderId="44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0" fontId="5" fillId="0" borderId="4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1"/>
  <sheetViews>
    <sheetView zoomScalePageLayoutView="0" workbookViewId="0" topLeftCell="A22">
      <selection activeCell="B39" sqref="B39"/>
    </sheetView>
  </sheetViews>
  <sheetFormatPr defaultColWidth="9.28125" defaultRowHeight="12"/>
  <cols>
    <col min="1" max="1" width="4.8515625" style="1" customWidth="1"/>
    <col min="2" max="2" width="48.28125" style="1" customWidth="1"/>
    <col min="3" max="5" width="14.8515625" style="2" customWidth="1"/>
    <col min="6" max="6" width="9.8515625" style="1" customWidth="1"/>
    <col min="7" max="16384" width="9.28125" style="1" customWidth="1"/>
  </cols>
  <sheetData>
    <row r="1" ht="12" customHeight="1"/>
    <row r="3" spans="1:6" ht="15" customHeight="1">
      <c r="A3" s="5" t="s">
        <v>0</v>
      </c>
      <c r="B3" s="6"/>
      <c r="C3" s="7"/>
      <c r="D3" s="7"/>
      <c r="E3" s="7"/>
      <c r="F3" s="6"/>
    </row>
    <row r="4" spans="1:6" ht="11.25">
      <c r="A4" s="35"/>
      <c r="B4" s="31"/>
      <c r="C4" s="32"/>
      <c r="D4" s="32"/>
      <c r="E4" s="32"/>
      <c r="F4" s="40"/>
    </row>
    <row r="5" spans="1:6" ht="11.25">
      <c r="A5" s="36"/>
      <c r="B5" s="3"/>
      <c r="C5" s="4"/>
      <c r="D5" s="4"/>
      <c r="E5" s="4"/>
      <c r="F5" s="41"/>
    </row>
    <row r="6" spans="1:6" ht="30" customHeight="1">
      <c r="A6" s="36"/>
      <c r="B6" s="33" t="s">
        <v>201</v>
      </c>
      <c r="C6" s="4"/>
      <c r="D6" s="4"/>
      <c r="E6" s="4"/>
      <c r="F6" s="41"/>
    </row>
    <row r="7" spans="1:6" ht="11.25">
      <c r="A7" s="36"/>
      <c r="B7" s="3"/>
      <c r="C7" s="4"/>
      <c r="D7" s="4"/>
      <c r="E7" s="4"/>
      <c r="F7" s="41"/>
    </row>
    <row r="8" spans="1:6" ht="11.25">
      <c r="A8" s="36"/>
      <c r="B8" s="3"/>
      <c r="C8" s="4"/>
      <c r="D8" s="4"/>
      <c r="E8" s="4"/>
      <c r="F8" s="41"/>
    </row>
    <row r="9" spans="1:6" ht="12">
      <c r="A9" s="36"/>
      <c r="B9" s="16" t="s">
        <v>1</v>
      </c>
      <c r="C9" s="4"/>
      <c r="D9" s="4"/>
      <c r="E9" s="4"/>
      <c r="F9" s="41"/>
    </row>
    <row r="10" spans="1:6" ht="11.25">
      <c r="A10" s="36"/>
      <c r="B10" s="3" t="s">
        <v>2</v>
      </c>
      <c r="C10" s="4"/>
      <c r="D10" s="4"/>
      <c r="E10" s="4"/>
      <c r="F10" s="41"/>
    </row>
    <row r="11" spans="1:6" ht="11.25">
      <c r="A11" s="36"/>
      <c r="B11" s="3"/>
      <c r="C11" s="4"/>
      <c r="D11" s="4"/>
      <c r="E11" s="4"/>
      <c r="F11" s="41"/>
    </row>
    <row r="12" spans="1:6" ht="11.25">
      <c r="A12" s="36"/>
      <c r="B12" s="3"/>
      <c r="C12" s="4"/>
      <c r="D12" s="4"/>
      <c r="E12" s="4"/>
      <c r="F12" s="41"/>
    </row>
    <row r="13" spans="1:6" ht="12">
      <c r="A13" s="36"/>
      <c r="B13" s="16" t="s">
        <v>3</v>
      </c>
      <c r="C13" s="4"/>
      <c r="D13" s="4"/>
      <c r="E13" s="4"/>
      <c r="F13" s="41"/>
    </row>
    <row r="14" spans="1:6" ht="11.25">
      <c r="A14" s="36"/>
      <c r="B14" s="3" t="s">
        <v>4</v>
      </c>
      <c r="C14" s="4"/>
      <c r="D14" s="4"/>
      <c r="E14" s="4"/>
      <c r="F14" s="41"/>
    </row>
    <row r="15" spans="1:6" ht="11.25">
      <c r="A15" s="36"/>
      <c r="B15" s="3" t="s">
        <v>5</v>
      </c>
      <c r="C15" s="4"/>
      <c r="D15" s="4"/>
      <c r="E15" s="4"/>
      <c r="F15" s="41"/>
    </row>
    <row r="16" spans="1:6" ht="11.25">
      <c r="A16" s="37"/>
      <c r="B16" s="8"/>
      <c r="C16" s="9"/>
      <c r="D16" s="9"/>
      <c r="E16" s="9"/>
      <c r="F16" s="42"/>
    </row>
    <row r="17" spans="1:6" ht="11.25">
      <c r="A17" s="36"/>
      <c r="B17" s="3"/>
      <c r="C17" s="4"/>
      <c r="D17" s="4"/>
      <c r="E17" s="4"/>
      <c r="F17" s="41"/>
    </row>
    <row r="18" spans="1:6" ht="11.25">
      <c r="A18" s="36"/>
      <c r="B18" s="3"/>
      <c r="C18" s="4"/>
      <c r="D18" s="4"/>
      <c r="E18" s="4"/>
      <c r="F18" s="41"/>
    </row>
    <row r="19" spans="1:6" ht="11.25">
      <c r="A19" s="36"/>
      <c r="B19" s="6"/>
      <c r="C19" s="4"/>
      <c r="D19" s="4"/>
      <c r="E19" s="4"/>
      <c r="F19" s="41"/>
    </row>
    <row r="20" spans="1:6" ht="15.75" customHeight="1">
      <c r="A20" s="36"/>
      <c r="B20" s="13" t="s">
        <v>6</v>
      </c>
      <c r="C20" s="4"/>
      <c r="D20" s="4"/>
      <c r="E20" s="4"/>
      <c r="F20" s="41"/>
    </row>
    <row r="21" spans="1:6" ht="15.75" customHeight="1">
      <c r="A21" s="36"/>
      <c r="B21" s="12"/>
      <c r="C21" s="4"/>
      <c r="D21" s="4"/>
      <c r="E21" s="4"/>
      <c r="F21" s="41"/>
    </row>
    <row r="22" spans="1:6" ht="15.75" customHeight="1">
      <c r="A22" s="36"/>
      <c r="B22" s="14"/>
      <c r="C22" s="4"/>
      <c r="D22" s="4"/>
      <c r="E22" s="4"/>
      <c r="F22" s="41"/>
    </row>
    <row r="23" spans="1:6" ht="15.75" customHeight="1">
      <c r="A23" s="36"/>
      <c r="B23" s="14"/>
      <c r="C23" s="4"/>
      <c r="D23" s="4"/>
      <c r="E23" s="4"/>
      <c r="F23" s="41"/>
    </row>
    <row r="24" spans="1:6" ht="15.75" customHeight="1">
      <c r="A24" s="36"/>
      <c r="B24" s="15"/>
      <c r="C24" s="4"/>
      <c r="D24" s="4"/>
      <c r="E24" s="4"/>
      <c r="F24" s="41"/>
    </row>
    <row r="25" spans="1:6" ht="11.25">
      <c r="A25" s="36"/>
      <c r="B25" s="34"/>
      <c r="C25" s="4"/>
      <c r="D25" s="4"/>
      <c r="E25" s="4"/>
      <c r="F25" s="41"/>
    </row>
    <row r="26" spans="1:6" ht="12">
      <c r="A26" s="36"/>
      <c r="B26" s="16" t="s">
        <v>7</v>
      </c>
      <c r="C26" s="4"/>
      <c r="D26" s="4"/>
      <c r="E26" s="4"/>
      <c r="F26" s="41"/>
    </row>
    <row r="27" spans="1:6" ht="11.25">
      <c r="A27" s="36"/>
      <c r="B27" s="3"/>
      <c r="C27" s="4"/>
      <c r="D27" s="4"/>
      <c r="E27" s="4"/>
      <c r="F27" s="41"/>
    </row>
    <row r="28" spans="1:6" ht="11.25">
      <c r="A28" s="36"/>
      <c r="B28" s="3"/>
      <c r="C28" s="4"/>
      <c r="D28" s="4"/>
      <c r="E28" s="4"/>
      <c r="F28" s="41"/>
    </row>
    <row r="29" spans="1:6" ht="12">
      <c r="A29" s="36"/>
      <c r="B29" s="17" t="s">
        <v>8</v>
      </c>
      <c r="C29" s="7"/>
      <c r="D29" s="7"/>
      <c r="E29" s="7"/>
      <c r="F29" s="41"/>
    </row>
    <row r="30" spans="1:6" ht="15" customHeight="1">
      <c r="A30" s="38"/>
      <c r="B30" s="23" t="s">
        <v>9</v>
      </c>
      <c r="C30" s="24" t="s">
        <v>10</v>
      </c>
      <c r="D30" s="19"/>
      <c r="E30" s="20"/>
      <c r="F30" s="41"/>
    </row>
    <row r="31" spans="1:6" ht="15.75" customHeight="1">
      <c r="A31" s="36"/>
      <c r="B31" s="25" t="s">
        <v>11</v>
      </c>
      <c r="C31" s="26" t="s">
        <v>12</v>
      </c>
      <c r="D31" s="18"/>
      <c r="E31" s="21"/>
      <c r="F31" s="41"/>
    </row>
    <row r="32" spans="1:6" ht="15.75" customHeight="1">
      <c r="A32" s="36"/>
      <c r="B32" s="25" t="s">
        <v>13</v>
      </c>
      <c r="C32" s="26" t="s">
        <v>14</v>
      </c>
      <c r="D32" s="18"/>
      <c r="E32" s="21"/>
      <c r="F32" s="41"/>
    </row>
    <row r="33" spans="1:6" ht="15.75" customHeight="1">
      <c r="A33" s="36"/>
      <c r="B33" s="25" t="s">
        <v>15</v>
      </c>
      <c r="C33" s="26" t="s">
        <v>16</v>
      </c>
      <c r="D33" s="18"/>
      <c r="E33" s="21"/>
      <c r="F33" s="41"/>
    </row>
    <row r="34" spans="1:6" ht="15.75" customHeight="1">
      <c r="A34" s="36"/>
      <c r="B34" s="25" t="s">
        <v>17</v>
      </c>
      <c r="C34" s="26" t="s">
        <v>18</v>
      </c>
      <c r="D34" s="18"/>
      <c r="E34" s="21"/>
      <c r="F34" s="41"/>
    </row>
    <row r="35" spans="1:6" ht="15.75" customHeight="1">
      <c r="A35" s="36"/>
      <c r="B35" s="27" t="s">
        <v>19</v>
      </c>
      <c r="C35" s="28" t="s">
        <v>20</v>
      </c>
      <c r="D35" s="7"/>
      <c r="E35" s="22"/>
      <c r="F35" s="41"/>
    </row>
    <row r="36" spans="1:6" ht="11.25">
      <c r="A36" s="36"/>
      <c r="B36" s="3"/>
      <c r="C36" s="4"/>
      <c r="D36" s="4"/>
      <c r="E36" s="4"/>
      <c r="F36" s="41"/>
    </row>
    <row r="37" spans="1:6" ht="11.25">
      <c r="A37" s="36"/>
      <c r="B37" s="3"/>
      <c r="C37" s="4"/>
      <c r="D37" s="4"/>
      <c r="E37" s="4"/>
      <c r="F37" s="41"/>
    </row>
    <row r="38" spans="1:6" ht="12">
      <c r="A38" s="36"/>
      <c r="B38" s="16"/>
      <c r="C38" s="4"/>
      <c r="D38" s="4"/>
      <c r="E38" s="4"/>
      <c r="F38" s="41"/>
    </row>
    <row r="39" spans="1:6" ht="15.75" customHeight="1">
      <c r="A39" s="36"/>
      <c r="B39" s="3"/>
      <c r="C39" s="4"/>
      <c r="D39" s="4"/>
      <c r="E39" s="4"/>
      <c r="F39" s="41"/>
    </row>
    <row r="40" spans="1:6" ht="11.25">
      <c r="A40" s="11"/>
      <c r="B40" s="10"/>
      <c r="C40" s="18"/>
      <c r="D40" s="18"/>
      <c r="E40" s="18"/>
      <c r="F40" s="43"/>
    </row>
    <row r="41" spans="1:6" ht="3.75" customHeight="1" thickBot="1">
      <c r="A41" s="39"/>
      <c r="B41" s="29"/>
      <c r="C41" s="30"/>
      <c r="D41" s="30"/>
      <c r="E41" s="30"/>
      <c r="F41" s="44"/>
    </row>
    <row r="42" ht="12" thickTop="1"/>
  </sheetData>
  <sheetProtection/>
  <printOptions/>
  <pageMargins left="0.7916666666666666" right="0.1527777777777778" top="0.3888888888888889" bottom="0.7916666666666666" header="0.75" footer="0.3888888888888889"/>
  <pageSetup horizontalDpi="600" verticalDpi="600" orientation="portrait" paperSize="9" r:id="rId1"/>
  <headerFooter>
    <oddFooter>&amp;C&amp;P&amp;R&amp;8&amp;YMicrosoft Excel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27"/>
  <sheetViews>
    <sheetView zoomScalePageLayoutView="0" workbookViewId="0" topLeftCell="A1">
      <selection activeCell="A1" sqref="A1"/>
    </sheetView>
  </sheetViews>
  <sheetFormatPr defaultColWidth="9.28125" defaultRowHeight="12"/>
  <cols>
    <col min="1" max="16384" width="9.28125" style="1" customWidth="1"/>
  </cols>
  <sheetData>
    <row r="1" ht="12" customHeight="1"/>
    <row r="3" spans="1:12" ht="1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24" customHeight="1">
      <c r="A4" s="45" t="s">
        <v>21</v>
      </c>
    </row>
    <row r="7" ht="11.25">
      <c r="A7" s="1" t="s">
        <v>22</v>
      </c>
    </row>
    <row r="8" ht="11.25">
      <c r="A8" s="1" t="s">
        <v>23</v>
      </c>
    </row>
    <row r="9" ht="11.25">
      <c r="A9" s="1" t="s">
        <v>24</v>
      </c>
    </row>
    <row r="10" ht="11.25">
      <c r="A10" s="1" t="s">
        <v>25</v>
      </c>
    </row>
    <row r="11" ht="11.25">
      <c r="A11" s="1" t="s">
        <v>26</v>
      </c>
    </row>
    <row r="12" ht="11.25">
      <c r="A12" s="1" t="s">
        <v>27</v>
      </c>
    </row>
    <row r="13" ht="11.25">
      <c r="A13" s="1" t="s">
        <v>28</v>
      </c>
    </row>
    <row r="14" ht="11.25">
      <c r="A14" s="1" t="s">
        <v>29</v>
      </c>
    </row>
    <row r="15" ht="11.25">
      <c r="A15" s="1" t="s">
        <v>30</v>
      </c>
    </row>
    <row r="16" ht="11.25">
      <c r="A16" s="1" t="s">
        <v>31</v>
      </c>
    </row>
    <row r="17" ht="11.25">
      <c r="A17" s="1" t="s">
        <v>32</v>
      </c>
    </row>
    <row r="18" ht="11.25">
      <c r="A18" s="1" t="s">
        <v>33</v>
      </c>
    </row>
    <row r="19" ht="11.25">
      <c r="A19" s="1" t="s">
        <v>34</v>
      </c>
    </row>
    <row r="20" ht="11.25">
      <c r="A20" s="1" t="s">
        <v>35</v>
      </c>
    </row>
    <row r="21" ht="11.25">
      <c r="A21" s="1" t="s">
        <v>36</v>
      </c>
    </row>
    <row r="22" ht="11.25">
      <c r="A22" s="1" t="s">
        <v>37</v>
      </c>
    </row>
    <row r="23" ht="11.25">
      <c r="A23" s="1" t="s">
        <v>38</v>
      </c>
    </row>
    <row r="27" spans="1:12" ht="11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</sheetData>
  <sheetProtection/>
  <printOptions/>
  <pageMargins left="0.7916666666666666" right="0.1527777777777778" top="0.3888888888888889" bottom="0.7916666666666666" header="0.75" footer="0.3888888888888889"/>
  <pageSetup horizontalDpi="600" verticalDpi="600" orientation="portrait" paperSize="9" r:id="rId1"/>
  <headerFooter>
    <oddFooter>&amp;C&amp;P&amp;R&amp;8&amp;YMicrosoft Excel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172"/>
  <sheetViews>
    <sheetView zoomScalePageLayoutView="0" workbookViewId="0" topLeftCell="A139">
      <selection activeCell="E170" sqref="E170"/>
    </sheetView>
  </sheetViews>
  <sheetFormatPr defaultColWidth="9.28125" defaultRowHeight="12"/>
  <cols>
    <col min="1" max="1" width="55.00390625" style="1" customWidth="1"/>
    <col min="2" max="2" width="10.00390625" style="1" customWidth="1"/>
    <col min="3" max="3" width="16.8515625" style="46" customWidth="1"/>
    <col min="4" max="4" width="15.00390625" style="73" customWidth="1"/>
    <col min="5" max="5" width="16.8515625" style="2" customWidth="1"/>
    <col min="6" max="16384" width="9.28125" style="1" customWidth="1"/>
  </cols>
  <sheetData>
    <row r="1" ht="12" customHeight="1"/>
    <row r="3" spans="1:5" ht="15" customHeight="1">
      <c r="A3" s="5" t="s">
        <v>0</v>
      </c>
      <c r="B3" s="6"/>
      <c r="C3" s="47"/>
      <c r="D3" s="74"/>
      <c r="E3" s="7"/>
    </row>
    <row r="4" ht="24" customHeight="1">
      <c r="A4" s="45" t="s">
        <v>200</v>
      </c>
    </row>
    <row r="5" spans="1:5" ht="11.25">
      <c r="A5" s="6"/>
      <c r="B5" s="6"/>
      <c r="C5" s="47"/>
      <c r="D5" s="74"/>
      <c r="E5" s="7"/>
    </row>
    <row r="6" spans="1:5" ht="15" customHeight="1">
      <c r="A6" s="49" t="s">
        <v>39</v>
      </c>
      <c r="B6" s="50" t="s">
        <v>40</v>
      </c>
      <c r="C6" s="51" t="s">
        <v>41</v>
      </c>
      <c r="D6" s="75" t="s">
        <v>42</v>
      </c>
      <c r="E6" s="52" t="s">
        <v>43</v>
      </c>
    </row>
    <row r="7" spans="1:5" ht="13.5" customHeight="1">
      <c r="A7" s="53" t="s">
        <v>44</v>
      </c>
      <c r="B7" s="54"/>
      <c r="C7" s="55"/>
      <c r="D7" s="72"/>
      <c r="E7" s="56"/>
    </row>
    <row r="8" spans="1:5" ht="12">
      <c r="A8" s="53" t="s">
        <v>45</v>
      </c>
      <c r="B8" s="54"/>
      <c r="C8" s="55"/>
      <c r="D8" s="72"/>
      <c r="E8" s="56"/>
    </row>
    <row r="9" spans="1:5" ht="12">
      <c r="A9" s="57" t="s">
        <v>46</v>
      </c>
      <c r="B9" s="58"/>
      <c r="C9" s="59"/>
      <c r="D9" s="76"/>
      <c r="E9" s="60"/>
    </row>
    <row r="10" spans="1:5" ht="18" customHeight="1">
      <c r="A10" s="53" t="s">
        <v>47</v>
      </c>
      <c r="B10" s="54" t="s">
        <v>48</v>
      </c>
      <c r="C10" s="55">
        <v>0.049</v>
      </c>
      <c r="D10" s="72">
        <v>0</v>
      </c>
      <c r="E10" s="56">
        <f>ROUND(C10*D10,2)</f>
        <v>0</v>
      </c>
    </row>
    <row r="11" spans="1:5" ht="11.25">
      <c r="A11" s="61" t="s">
        <v>49</v>
      </c>
      <c r="B11" s="54"/>
      <c r="C11" s="55"/>
      <c r="D11" s="72"/>
      <c r="E11" s="56"/>
    </row>
    <row r="12" spans="1:5" ht="11.25">
      <c r="A12" s="62" t="s">
        <v>50</v>
      </c>
      <c r="B12" s="63"/>
      <c r="C12" s="64"/>
      <c r="D12" s="77"/>
      <c r="E12" s="65"/>
    </row>
    <row r="13" spans="1:5" ht="18" customHeight="1">
      <c r="A13" s="53" t="s">
        <v>51</v>
      </c>
      <c r="B13" s="54" t="s">
        <v>52</v>
      </c>
      <c r="C13" s="55">
        <v>6</v>
      </c>
      <c r="D13" s="72">
        <v>0</v>
      </c>
      <c r="E13" s="56">
        <f>ROUND(C13*D13,2)</f>
        <v>0</v>
      </c>
    </row>
    <row r="14" spans="1:5" ht="11.25">
      <c r="A14" s="61" t="s">
        <v>53</v>
      </c>
      <c r="B14" s="54"/>
      <c r="C14" s="55"/>
      <c r="D14" s="72"/>
      <c r="E14" s="56"/>
    </row>
    <row r="15" spans="1:5" ht="11.25">
      <c r="A15" s="62" t="s">
        <v>54</v>
      </c>
      <c r="B15" s="63"/>
      <c r="C15" s="64"/>
      <c r="D15" s="77"/>
      <c r="E15" s="65"/>
    </row>
    <row r="16" spans="1:5" ht="18" customHeight="1">
      <c r="A16" s="53" t="s">
        <v>55</v>
      </c>
      <c r="B16" s="54" t="s">
        <v>56</v>
      </c>
      <c r="C16" s="55">
        <v>79.6</v>
      </c>
      <c r="D16" s="72">
        <v>0</v>
      </c>
      <c r="E16" s="56">
        <f>ROUND(C16*D16,2)</f>
        <v>0</v>
      </c>
    </row>
    <row r="17" spans="1:5" ht="11.25">
      <c r="A17" s="61" t="s">
        <v>57</v>
      </c>
      <c r="B17" s="54"/>
      <c r="C17" s="55"/>
      <c r="D17" s="72"/>
      <c r="E17" s="56"/>
    </row>
    <row r="18" spans="1:5" ht="11.25">
      <c r="A18" s="62" t="s">
        <v>58</v>
      </c>
      <c r="B18" s="63"/>
      <c r="C18" s="64"/>
      <c r="D18" s="77"/>
      <c r="E18" s="65"/>
    </row>
    <row r="19" spans="1:5" ht="18" customHeight="1">
      <c r="A19" s="53" t="s">
        <v>59</v>
      </c>
      <c r="B19" s="54" t="s">
        <v>56</v>
      </c>
      <c r="C19" s="55">
        <v>79.6</v>
      </c>
      <c r="D19" s="72">
        <v>0</v>
      </c>
      <c r="E19" s="56">
        <f>ROUND(C19*D19,2)</f>
        <v>0</v>
      </c>
    </row>
    <row r="20" spans="1:5" ht="11.25">
      <c r="A20" s="61" t="s">
        <v>57</v>
      </c>
      <c r="B20" s="54"/>
      <c r="C20" s="55"/>
      <c r="D20" s="72"/>
      <c r="E20" s="56"/>
    </row>
    <row r="21" spans="1:5" ht="11.25">
      <c r="A21" s="62" t="s">
        <v>60</v>
      </c>
      <c r="B21" s="63"/>
      <c r="C21" s="64"/>
      <c r="D21" s="77"/>
      <c r="E21" s="65"/>
    </row>
    <row r="22" spans="1:5" ht="18" customHeight="1">
      <c r="A22" s="53" t="s">
        <v>61</v>
      </c>
      <c r="B22" s="54" t="s">
        <v>52</v>
      </c>
      <c r="C22" s="55">
        <v>8.2</v>
      </c>
      <c r="D22" s="72">
        <v>0</v>
      </c>
      <c r="E22" s="56">
        <f>ROUND(C22*D22,2)</f>
        <v>0</v>
      </c>
    </row>
    <row r="23" spans="1:5" ht="11.25">
      <c r="A23" s="61" t="s">
        <v>62</v>
      </c>
      <c r="B23" s="54"/>
      <c r="C23" s="55"/>
      <c r="D23" s="72"/>
      <c r="E23" s="56"/>
    </row>
    <row r="24" spans="1:5" ht="11.25">
      <c r="A24" s="61" t="s">
        <v>63</v>
      </c>
      <c r="B24" s="54"/>
      <c r="C24" s="55"/>
      <c r="D24" s="72"/>
      <c r="E24" s="56"/>
    </row>
    <row r="25" spans="1:5" ht="11.25">
      <c r="A25" s="62" t="s">
        <v>64</v>
      </c>
      <c r="B25" s="63"/>
      <c r="C25" s="64"/>
      <c r="D25" s="77"/>
      <c r="E25" s="65"/>
    </row>
    <row r="26" spans="1:5" ht="18" customHeight="1">
      <c r="A26" s="53" t="s">
        <v>65</v>
      </c>
      <c r="B26" s="54" t="s">
        <v>66</v>
      </c>
      <c r="C26" s="55">
        <v>0.246</v>
      </c>
      <c r="D26" s="72">
        <v>0</v>
      </c>
      <c r="E26" s="56">
        <f>ROUND(C26*D26,2)</f>
        <v>0</v>
      </c>
    </row>
    <row r="27" spans="1:5" ht="11.25">
      <c r="A27" s="61" t="s">
        <v>67</v>
      </c>
      <c r="B27" s="54"/>
      <c r="C27" s="55"/>
      <c r="D27" s="72"/>
      <c r="E27" s="56"/>
    </row>
    <row r="28" spans="1:5" ht="11.25">
      <c r="A28" s="61" t="s">
        <v>68</v>
      </c>
      <c r="B28" s="54"/>
      <c r="C28" s="55"/>
      <c r="D28" s="72"/>
      <c r="E28" s="56"/>
    </row>
    <row r="29" spans="1:5" ht="11.25">
      <c r="A29" s="61" t="s">
        <v>69</v>
      </c>
      <c r="B29" s="54"/>
      <c r="C29" s="55"/>
      <c r="D29" s="72"/>
      <c r="E29" s="56"/>
    </row>
    <row r="30" spans="1:5" ht="11.25">
      <c r="A30" s="62" t="s">
        <v>70</v>
      </c>
      <c r="B30" s="63"/>
      <c r="C30" s="64"/>
      <c r="D30" s="77"/>
      <c r="E30" s="65"/>
    </row>
    <row r="31" spans="1:5" ht="18" customHeight="1">
      <c r="A31" s="53" t="s">
        <v>71</v>
      </c>
      <c r="B31" s="54" t="s">
        <v>66</v>
      </c>
      <c r="C31" s="55">
        <v>0.246</v>
      </c>
      <c r="D31" s="72">
        <v>0</v>
      </c>
      <c r="E31" s="56">
        <f>ROUND(C31*D31,2)</f>
        <v>0</v>
      </c>
    </row>
    <row r="32" spans="1:5" ht="11.25">
      <c r="A32" s="61" t="s">
        <v>72</v>
      </c>
      <c r="B32" s="54"/>
      <c r="C32" s="55"/>
      <c r="D32" s="72"/>
      <c r="E32" s="56"/>
    </row>
    <row r="33" spans="1:5" ht="11.25">
      <c r="A33" s="61" t="s">
        <v>73</v>
      </c>
      <c r="B33" s="54"/>
      <c r="C33" s="55"/>
      <c r="D33" s="72"/>
      <c r="E33" s="56"/>
    </row>
    <row r="34" spans="1:5" ht="11.25">
      <c r="A34" s="62" t="s">
        <v>74</v>
      </c>
      <c r="B34" s="63"/>
      <c r="C34" s="64"/>
      <c r="D34" s="77"/>
      <c r="E34" s="65"/>
    </row>
    <row r="35" spans="1:5" ht="18" customHeight="1">
      <c r="A35" s="53" t="s">
        <v>75</v>
      </c>
      <c r="B35" s="54" t="s">
        <v>76</v>
      </c>
      <c r="C35" s="55">
        <v>14.183</v>
      </c>
      <c r="D35" s="72">
        <v>0</v>
      </c>
      <c r="E35" s="56">
        <f>ROUND(C35*D35,2)</f>
        <v>0</v>
      </c>
    </row>
    <row r="36" spans="1:5" ht="11.25">
      <c r="A36" s="61" t="s">
        <v>77</v>
      </c>
      <c r="B36" s="54"/>
      <c r="C36" s="55"/>
      <c r="D36" s="72"/>
      <c r="E36" s="56"/>
    </row>
    <row r="37" spans="1:5" ht="11.25">
      <c r="A37" s="62" t="s">
        <v>78</v>
      </c>
      <c r="B37" s="63"/>
      <c r="C37" s="64"/>
      <c r="D37" s="77"/>
      <c r="E37" s="65"/>
    </row>
    <row r="38" spans="1:5" ht="18" customHeight="1">
      <c r="A38" s="53" t="s">
        <v>79</v>
      </c>
      <c r="B38" s="54" t="s">
        <v>76</v>
      </c>
      <c r="C38" s="55">
        <v>14.183</v>
      </c>
      <c r="D38" s="72">
        <v>0</v>
      </c>
      <c r="E38" s="56">
        <f>ROUND(C38*D38,2)</f>
        <v>0</v>
      </c>
    </row>
    <row r="39" spans="1:5" ht="11.25">
      <c r="A39" s="61" t="s">
        <v>77</v>
      </c>
      <c r="B39" s="54"/>
      <c r="C39" s="55"/>
      <c r="D39" s="72"/>
      <c r="E39" s="56"/>
    </row>
    <row r="40" spans="1:5" ht="11.25">
      <c r="A40" s="61" t="s">
        <v>80</v>
      </c>
      <c r="B40" s="54"/>
      <c r="C40" s="55"/>
      <c r="D40" s="72"/>
      <c r="E40" s="56"/>
    </row>
    <row r="41" spans="1:5" ht="11.25">
      <c r="A41" s="62" t="s">
        <v>81</v>
      </c>
      <c r="B41" s="63"/>
      <c r="C41" s="64"/>
      <c r="D41" s="77"/>
      <c r="E41" s="65"/>
    </row>
    <row r="42" spans="1:5" ht="18" customHeight="1">
      <c r="A42" s="53" t="s">
        <v>82</v>
      </c>
      <c r="B42" s="54" t="s">
        <v>83</v>
      </c>
      <c r="C42" s="55">
        <v>0.984</v>
      </c>
      <c r="D42" s="72">
        <v>0</v>
      </c>
      <c r="E42" s="56">
        <f>ROUND(C42*D42,2)</f>
        <v>0</v>
      </c>
    </row>
    <row r="43" spans="1:5" ht="11.25">
      <c r="A43" s="61" t="s">
        <v>84</v>
      </c>
      <c r="B43" s="54"/>
      <c r="C43" s="55"/>
      <c r="D43" s="72"/>
      <c r="E43" s="56"/>
    </row>
    <row r="44" spans="1:5" ht="11.25">
      <c r="A44" s="62" t="s">
        <v>85</v>
      </c>
      <c r="B44" s="63"/>
      <c r="C44" s="64"/>
      <c r="D44" s="77"/>
      <c r="E44" s="65"/>
    </row>
    <row r="45" spans="1:5" ht="18" customHeight="1">
      <c r="A45" s="53" t="s">
        <v>86</v>
      </c>
      <c r="B45" s="54" t="s">
        <v>76</v>
      </c>
      <c r="C45" s="55">
        <v>0.984</v>
      </c>
      <c r="D45" s="72">
        <v>0</v>
      </c>
      <c r="E45" s="56">
        <f>ROUND(C45*D45,2)</f>
        <v>0</v>
      </c>
    </row>
    <row r="46" spans="1:5" ht="11.25">
      <c r="A46" s="61" t="s">
        <v>87</v>
      </c>
      <c r="B46" s="54"/>
      <c r="C46" s="55"/>
      <c r="D46" s="72"/>
      <c r="E46" s="56"/>
    </row>
    <row r="47" spans="1:5" ht="11.25">
      <c r="A47" s="61" t="s">
        <v>88</v>
      </c>
      <c r="B47" s="54"/>
      <c r="C47" s="55"/>
      <c r="D47" s="72"/>
      <c r="E47" s="56"/>
    </row>
    <row r="48" spans="1:5" ht="11.25">
      <c r="A48" s="61" t="s">
        <v>89</v>
      </c>
      <c r="B48" s="54"/>
      <c r="C48" s="55"/>
      <c r="D48" s="72"/>
      <c r="E48" s="56"/>
    </row>
    <row r="49" spans="1:5" ht="11.25">
      <c r="A49" s="62" t="s">
        <v>90</v>
      </c>
      <c r="B49" s="63"/>
      <c r="C49" s="64"/>
      <c r="D49" s="77"/>
      <c r="E49" s="65"/>
    </row>
    <row r="50" spans="1:5" ht="18" customHeight="1">
      <c r="A50" s="53" t="s">
        <v>91</v>
      </c>
      <c r="B50" s="54" t="s">
        <v>76</v>
      </c>
      <c r="C50" s="55">
        <v>1.1</v>
      </c>
      <c r="D50" s="72">
        <v>0</v>
      </c>
      <c r="E50" s="56">
        <f>ROUND(C50*D50,2)</f>
        <v>0</v>
      </c>
    </row>
    <row r="51" spans="1:5" ht="11.25">
      <c r="A51" s="61" t="s">
        <v>77</v>
      </c>
      <c r="B51" s="54"/>
      <c r="C51" s="55"/>
      <c r="D51" s="72"/>
      <c r="E51" s="56"/>
    </row>
    <row r="52" spans="1:5" ht="11.25">
      <c r="A52" s="62" t="s">
        <v>92</v>
      </c>
      <c r="B52" s="63"/>
      <c r="C52" s="64"/>
      <c r="D52" s="77"/>
      <c r="E52" s="65"/>
    </row>
    <row r="53" spans="1:5" ht="18" customHeight="1">
      <c r="A53" s="53" t="s">
        <v>93</v>
      </c>
      <c r="B53" s="54" t="s">
        <v>76</v>
      </c>
      <c r="C53" s="55">
        <v>1.1</v>
      </c>
      <c r="D53" s="72">
        <v>0</v>
      </c>
      <c r="E53" s="56">
        <f>ROUND(C53*D53,2)</f>
        <v>0</v>
      </c>
    </row>
    <row r="54" spans="1:5" ht="11.25">
      <c r="A54" s="61" t="s">
        <v>77</v>
      </c>
      <c r="B54" s="54"/>
      <c r="C54" s="55"/>
      <c r="D54" s="72"/>
      <c r="E54" s="56"/>
    </row>
    <row r="55" spans="1:5" ht="11.25">
      <c r="A55" s="61" t="s">
        <v>94</v>
      </c>
      <c r="B55" s="54"/>
      <c r="C55" s="55"/>
      <c r="D55" s="72"/>
      <c r="E55" s="56"/>
    </row>
    <row r="56" spans="1:5" ht="11.25">
      <c r="A56" s="62" t="s">
        <v>95</v>
      </c>
      <c r="B56" s="63"/>
      <c r="C56" s="64"/>
      <c r="D56" s="77"/>
      <c r="E56" s="65"/>
    </row>
    <row r="57" spans="1:5" ht="11.25">
      <c r="A57" s="61"/>
      <c r="B57" s="54"/>
      <c r="C57" s="55"/>
      <c r="D57" s="72"/>
      <c r="E57" s="56"/>
    </row>
    <row r="58" spans="1:5" ht="13.5" customHeight="1">
      <c r="A58" s="66" t="s">
        <v>96</v>
      </c>
      <c r="B58" s="58"/>
      <c r="C58" s="59"/>
      <c r="D58" s="76"/>
      <c r="E58" s="67">
        <f>ROUND(SUM(E10,E13,E16,E19,E22,E26,E31,E35,E38,E42,E45,E50,E53),2)</f>
        <v>0</v>
      </c>
    </row>
    <row r="59" spans="1:5" ht="11.25">
      <c r="A59" s="61"/>
      <c r="B59" s="54"/>
      <c r="C59" s="55"/>
      <c r="D59" s="72"/>
      <c r="E59" s="56"/>
    </row>
    <row r="60" spans="1:5" ht="11.25">
      <c r="A60" s="61"/>
      <c r="B60" s="54"/>
      <c r="C60" s="55"/>
      <c r="D60" s="72"/>
      <c r="E60" s="56"/>
    </row>
    <row r="61" spans="1:5" ht="13.5" customHeight="1">
      <c r="A61" s="53" t="s">
        <v>97</v>
      </c>
      <c r="B61" s="54"/>
      <c r="C61" s="55"/>
      <c r="D61" s="72"/>
      <c r="E61" s="56"/>
    </row>
    <row r="62" spans="1:5" ht="12">
      <c r="A62" s="53" t="s">
        <v>98</v>
      </c>
      <c r="B62" s="54"/>
      <c r="C62" s="55"/>
      <c r="D62" s="72"/>
      <c r="E62" s="56"/>
    </row>
    <row r="63" spans="1:5" ht="12">
      <c r="A63" s="57" t="s">
        <v>99</v>
      </c>
      <c r="B63" s="58"/>
      <c r="C63" s="59"/>
      <c r="D63" s="76"/>
      <c r="E63" s="60"/>
    </row>
    <row r="64" spans="1:5" ht="18" customHeight="1">
      <c r="A64" s="53" t="s">
        <v>100</v>
      </c>
      <c r="B64" s="54" t="s">
        <v>101</v>
      </c>
      <c r="C64" s="55">
        <v>0.096</v>
      </c>
      <c r="D64" s="72">
        <v>0</v>
      </c>
      <c r="E64" s="56">
        <f>ROUND(C64*D64,2)</f>
        <v>0</v>
      </c>
    </row>
    <row r="65" spans="1:5" ht="11.25">
      <c r="A65" s="61" t="s">
        <v>102</v>
      </c>
      <c r="B65" s="54"/>
      <c r="C65" s="55"/>
      <c r="D65" s="72"/>
      <c r="E65" s="56"/>
    </row>
    <row r="66" spans="1:5" ht="11.25">
      <c r="A66" s="61" t="s">
        <v>103</v>
      </c>
      <c r="B66" s="54"/>
      <c r="C66" s="55"/>
      <c r="D66" s="72"/>
      <c r="E66" s="56"/>
    </row>
    <row r="67" spans="1:5" ht="11.25">
      <c r="A67" s="61" t="s">
        <v>104</v>
      </c>
      <c r="B67" s="54"/>
      <c r="C67" s="55"/>
      <c r="D67" s="72"/>
      <c r="E67" s="56"/>
    </row>
    <row r="68" spans="1:5" ht="11.25">
      <c r="A68" s="62" t="s">
        <v>105</v>
      </c>
      <c r="B68" s="63"/>
      <c r="C68" s="64"/>
      <c r="D68" s="77"/>
      <c r="E68" s="65"/>
    </row>
    <row r="69" spans="1:5" ht="18" customHeight="1">
      <c r="A69" s="53" t="s">
        <v>106</v>
      </c>
      <c r="B69" s="54" t="s">
        <v>83</v>
      </c>
      <c r="C69" s="55">
        <v>9.6</v>
      </c>
      <c r="D69" s="72">
        <v>0</v>
      </c>
      <c r="E69" s="56">
        <f>ROUND(C69*D69,2)</f>
        <v>0</v>
      </c>
    </row>
    <row r="70" spans="1:5" ht="11.25">
      <c r="A70" s="61" t="s">
        <v>107</v>
      </c>
      <c r="B70" s="54"/>
      <c r="C70" s="55"/>
      <c r="D70" s="72"/>
      <c r="E70" s="56"/>
    </row>
    <row r="71" spans="1:5" ht="11.25">
      <c r="A71" s="61" t="s">
        <v>108</v>
      </c>
      <c r="B71" s="54"/>
      <c r="C71" s="55"/>
      <c r="D71" s="72"/>
      <c r="E71" s="56"/>
    </row>
    <row r="72" spans="1:5" ht="11.25">
      <c r="A72" s="61" t="s">
        <v>109</v>
      </c>
      <c r="B72" s="54"/>
      <c r="C72" s="55"/>
      <c r="D72" s="72"/>
      <c r="E72" s="56"/>
    </row>
    <row r="73" spans="1:5" ht="11.25">
      <c r="A73" s="61" t="s">
        <v>110</v>
      </c>
      <c r="B73" s="54"/>
      <c r="C73" s="55"/>
      <c r="D73" s="72"/>
      <c r="E73" s="56"/>
    </row>
    <row r="74" spans="1:5" ht="11.25">
      <c r="A74" s="62" t="s">
        <v>111</v>
      </c>
      <c r="B74" s="63"/>
      <c r="C74" s="64"/>
      <c r="D74" s="77"/>
      <c r="E74" s="65"/>
    </row>
    <row r="75" spans="1:5" ht="18" customHeight="1">
      <c r="A75" s="53" t="s">
        <v>112</v>
      </c>
      <c r="B75" s="54" t="s">
        <v>101</v>
      </c>
      <c r="C75" s="55">
        <v>0.011</v>
      </c>
      <c r="D75" s="72">
        <v>0</v>
      </c>
      <c r="E75" s="56">
        <f>ROUND(C75*D75,2)</f>
        <v>0</v>
      </c>
    </row>
    <row r="76" spans="1:5" ht="11.25">
      <c r="A76" s="61" t="s">
        <v>113</v>
      </c>
      <c r="B76" s="54"/>
      <c r="C76" s="55"/>
      <c r="D76" s="72"/>
      <c r="E76" s="56"/>
    </row>
    <row r="77" spans="1:5" ht="11.25">
      <c r="A77" s="61" t="s">
        <v>114</v>
      </c>
      <c r="B77" s="54"/>
      <c r="C77" s="55"/>
      <c r="D77" s="72"/>
      <c r="E77" s="56"/>
    </row>
    <row r="78" spans="1:5" ht="11.25">
      <c r="A78" s="62" t="s">
        <v>115</v>
      </c>
      <c r="B78" s="63"/>
      <c r="C78" s="64"/>
      <c r="D78" s="77"/>
      <c r="E78" s="65"/>
    </row>
    <row r="79" spans="1:5" ht="11.25">
      <c r="A79" s="61"/>
      <c r="B79" s="54"/>
      <c r="C79" s="55"/>
      <c r="D79" s="72"/>
      <c r="E79" s="56"/>
    </row>
    <row r="80" spans="1:5" ht="13.5" customHeight="1">
      <c r="A80" s="66" t="s">
        <v>116</v>
      </c>
      <c r="B80" s="58"/>
      <c r="C80" s="59"/>
      <c r="D80" s="76"/>
      <c r="E80" s="67">
        <f>ROUND(SUM(E64,E69,E75),2)</f>
        <v>0</v>
      </c>
    </row>
    <row r="81" spans="1:5" ht="11.25">
      <c r="A81" s="61"/>
      <c r="B81" s="54"/>
      <c r="C81" s="55"/>
      <c r="D81" s="72"/>
      <c r="E81" s="56"/>
    </row>
    <row r="82" spans="1:5" ht="11.25">
      <c r="A82" s="61"/>
      <c r="B82" s="54"/>
      <c r="C82" s="55"/>
      <c r="D82" s="72"/>
      <c r="E82" s="56"/>
    </row>
    <row r="83" spans="1:5" ht="13.5" customHeight="1">
      <c r="A83" s="53" t="s">
        <v>117</v>
      </c>
      <c r="B83" s="54"/>
      <c r="C83" s="55"/>
      <c r="D83" s="72"/>
      <c r="E83" s="56"/>
    </row>
    <row r="84" spans="1:5" ht="12">
      <c r="A84" s="57" t="s">
        <v>118</v>
      </c>
      <c r="B84" s="58"/>
      <c r="C84" s="59"/>
      <c r="D84" s="76"/>
      <c r="E84" s="60"/>
    </row>
    <row r="85" spans="1:5" ht="18" customHeight="1">
      <c r="A85" s="53" t="s">
        <v>119</v>
      </c>
      <c r="B85" s="54" t="s">
        <v>66</v>
      </c>
      <c r="C85" s="55">
        <v>0.7</v>
      </c>
      <c r="D85" s="72">
        <v>0</v>
      </c>
      <c r="E85" s="56">
        <f>ROUND(C85*D85,2)</f>
        <v>0</v>
      </c>
    </row>
    <row r="86" spans="1:5" ht="11.25">
      <c r="A86" s="61" t="s">
        <v>120</v>
      </c>
      <c r="B86" s="54"/>
      <c r="C86" s="55"/>
      <c r="D86" s="72"/>
      <c r="E86" s="56"/>
    </row>
    <row r="87" spans="1:5" ht="11.25">
      <c r="A87" s="61" t="s">
        <v>121</v>
      </c>
      <c r="B87" s="54"/>
      <c r="C87" s="55"/>
      <c r="D87" s="72"/>
      <c r="E87" s="56"/>
    </row>
    <row r="88" spans="1:5" ht="11.25">
      <c r="A88" s="62" t="s">
        <v>122</v>
      </c>
      <c r="B88" s="63"/>
      <c r="C88" s="64"/>
      <c r="D88" s="77"/>
      <c r="E88" s="65"/>
    </row>
    <row r="89" spans="1:5" ht="18" customHeight="1">
      <c r="A89" s="53" t="s">
        <v>123</v>
      </c>
      <c r="B89" s="54" t="s">
        <v>56</v>
      </c>
      <c r="C89" s="55">
        <v>61.75</v>
      </c>
      <c r="D89" s="72">
        <v>0</v>
      </c>
      <c r="E89" s="56">
        <f>ROUND(C89*D89,2)</f>
        <v>0</v>
      </c>
    </row>
    <row r="90" spans="1:5" ht="11.25">
      <c r="A90" s="61" t="s">
        <v>124</v>
      </c>
      <c r="B90" s="54"/>
      <c r="C90" s="55"/>
      <c r="D90" s="72"/>
      <c r="E90" s="56"/>
    </row>
    <row r="91" spans="1:5" ht="11.25">
      <c r="A91" s="62" t="s">
        <v>125</v>
      </c>
      <c r="B91" s="63"/>
      <c r="C91" s="64"/>
      <c r="D91" s="77"/>
      <c r="E91" s="65"/>
    </row>
    <row r="92" spans="1:5" ht="18" customHeight="1">
      <c r="A92" s="53" t="s">
        <v>126</v>
      </c>
      <c r="B92" s="54" t="s">
        <v>66</v>
      </c>
      <c r="C92" s="55">
        <v>0.618</v>
      </c>
      <c r="D92" s="72">
        <v>0</v>
      </c>
      <c r="E92" s="56">
        <f>ROUND(C92*D92,2)</f>
        <v>0</v>
      </c>
    </row>
    <row r="93" spans="1:5" ht="11.25">
      <c r="A93" s="61" t="s">
        <v>127</v>
      </c>
      <c r="B93" s="54"/>
      <c r="C93" s="55"/>
      <c r="D93" s="72"/>
      <c r="E93" s="56"/>
    </row>
    <row r="94" spans="1:5" ht="11.25">
      <c r="A94" s="62" t="s">
        <v>128</v>
      </c>
      <c r="B94" s="63"/>
      <c r="C94" s="64"/>
      <c r="D94" s="77"/>
      <c r="E94" s="65"/>
    </row>
    <row r="95" spans="1:5" ht="18" customHeight="1">
      <c r="A95" s="53" t="s">
        <v>129</v>
      </c>
      <c r="B95" s="54" t="s">
        <v>66</v>
      </c>
      <c r="C95" s="55">
        <v>0.015</v>
      </c>
      <c r="D95" s="72">
        <v>0</v>
      </c>
      <c r="E95" s="56">
        <f>ROUND(C95*D95,2)</f>
        <v>0</v>
      </c>
    </row>
    <row r="96" spans="1:5" ht="11.25">
      <c r="A96" s="61" t="s">
        <v>130</v>
      </c>
      <c r="B96" s="54"/>
      <c r="C96" s="55"/>
      <c r="D96" s="72"/>
      <c r="E96" s="56"/>
    </row>
    <row r="97" spans="1:5" ht="11.25">
      <c r="A97" s="62" t="s">
        <v>131</v>
      </c>
      <c r="B97" s="63"/>
      <c r="C97" s="64"/>
      <c r="D97" s="77"/>
      <c r="E97" s="65"/>
    </row>
    <row r="98" spans="1:5" ht="18" customHeight="1">
      <c r="A98" s="53" t="s">
        <v>132</v>
      </c>
      <c r="B98" s="54" t="s">
        <v>83</v>
      </c>
      <c r="C98" s="55">
        <v>0.3</v>
      </c>
      <c r="D98" s="72">
        <v>0</v>
      </c>
      <c r="E98" s="56">
        <f>ROUND(C98*D98,2)</f>
        <v>0</v>
      </c>
    </row>
    <row r="99" spans="1:5" ht="11.25">
      <c r="A99" s="62" t="s">
        <v>133</v>
      </c>
      <c r="B99" s="63"/>
      <c r="C99" s="64"/>
      <c r="D99" s="77"/>
      <c r="E99" s="65"/>
    </row>
    <row r="100" spans="1:5" ht="18" customHeight="1">
      <c r="A100" s="53" t="s">
        <v>134</v>
      </c>
      <c r="B100" s="54" t="s">
        <v>66</v>
      </c>
      <c r="C100" s="55">
        <v>0.007</v>
      </c>
      <c r="D100" s="72">
        <v>0</v>
      </c>
      <c r="E100" s="56">
        <f>ROUND(C100*D100,2)</f>
        <v>0</v>
      </c>
    </row>
    <row r="101" spans="1:5" ht="11.25">
      <c r="A101" s="61" t="s">
        <v>135</v>
      </c>
      <c r="B101" s="54"/>
      <c r="C101" s="55"/>
      <c r="D101" s="72"/>
      <c r="E101" s="56"/>
    </row>
    <row r="102" spans="1:5" ht="11.25">
      <c r="A102" s="62" t="s">
        <v>136</v>
      </c>
      <c r="B102" s="63"/>
      <c r="C102" s="64"/>
      <c r="D102" s="77"/>
      <c r="E102" s="65"/>
    </row>
    <row r="103" spans="1:5" ht="18" customHeight="1">
      <c r="A103" s="53" t="s">
        <v>137</v>
      </c>
      <c r="B103" s="54" t="s">
        <v>138</v>
      </c>
      <c r="C103" s="55">
        <v>0.06</v>
      </c>
      <c r="D103" s="72">
        <v>0</v>
      </c>
      <c r="E103" s="56">
        <f>ROUND(C103*D103,2)</f>
        <v>0</v>
      </c>
    </row>
    <row r="104" spans="1:5" ht="11.25">
      <c r="A104" s="61" t="s">
        <v>139</v>
      </c>
      <c r="B104" s="54"/>
      <c r="C104" s="55"/>
      <c r="D104" s="72"/>
      <c r="E104" s="56"/>
    </row>
    <row r="105" spans="1:5" ht="11.25">
      <c r="A105" s="62" t="s">
        <v>140</v>
      </c>
      <c r="B105" s="63"/>
      <c r="C105" s="64"/>
      <c r="D105" s="77"/>
      <c r="E105" s="65"/>
    </row>
    <row r="106" spans="1:5" ht="18" customHeight="1">
      <c r="A106" s="53" t="s">
        <v>141</v>
      </c>
      <c r="B106" s="54" t="s">
        <v>66</v>
      </c>
      <c r="C106" s="55">
        <v>0.09</v>
      </c>
      <c r="D106" s="72">
        <v>0</v>
      </c>
      <c r="E106" s="56">
        <f>ROUND(C106*D106,2)</f>
        <v>0</v>
      </c>
    </row>
    <row r="107" spans="1:5" ht="11.25">
      <c r="A107" s="61" t="s">
        <v>142</v>
      </c>
      <c r="B107" s="54"/>
      <c r="C107" s="55"/>
      <c r="D107" s="72"/>
      <c r="E107" s="56"/>
    </row>
    <row r="108" spans="1:5" ht="11.25">
      <c r="A108" s="62" t="s">
        <v>143</v>
      </c>
      <c r="B108" s="63"/>
      <c r="C108" s="64"/>
      <c r="D108" s="77"/>
      <c r="E108" s="65"/>
    </row>
    <row r="109" spans="1:5" ht="18" customHeight="1">
      <c r="A109" s="53" t="s">
        <v>144</v>
      </c>
      <c r="B109" s="54" t="s">
        <v>66</v>
      </c>
      <c r="C109" s="55">
        <v>0.405</v>
      </c>
      <c r="D109" s="72">
        <v>0</v>
      </c>
      <c r="E109" s="56">
        <f>ROUND(C109*D109,2)</f>
        <v>0</v>
      </c>
    </row>
    <row r="110" spans="1:5" ht="11.25">
      <c r="A110" s="61" t="s">
        <v>142</v>
      </c>
      <c r="B110" s="54"/>
      <c r="C110" s="55"/>
      <c r="D110" s="72"/>
      <c r="E110" s="56"/>
    </row>
    <row r="111" spans="1:5" ht="11.25">
      <c r="A111" s="62" t="s">
        <v>143</v>
      </c>
      <c r="B111" s="63"/>
      <c r="C111" s="64"/>
      <c r="D111" s="77"/>
      <c r="E111" s="65"/>
    </row>
    <row r="112" spans="1:5" ht="18" customHeight="1">
      <c r="A112" s="53" t="s">
        <v>145</v>
      </c>
      <c r="B112" s="54" t="s">
        <v>66</v>
      </c>
      <c r="C112" s="55">
        <v>0.297</v>
      </c>
      <c r="D112" s="72">
        <v>0</v>
      </c>
      <c r="E112" s="56">
        <f>ROUND(C112*D112,2)</f>
        <v>0</v>
      </c>
    </row>
    <row r="113" spans="1:5" ht="11.25">
      <c r="A113" s="61" t="s">
        <v>135</v>
      </c>
      <c r="B113" s="54"/>
      <c r="C113" s="55"/>
      <c r="D113" s="72"/>
      <c r="E113" s="56"/>
    </row>
    <row r="114" spans="1:5" ht="11.25">
      <c r="A114" s="61" t="s">
        <v>146</v>
      </c>
      <c r="B114" s="54"/>
      <c r="C114" s="55"/>
      <c r="D114" s="72"/>
      <c r="E114" s="56"/>
    </row>
    <row r="115" spans="1:5" ht="11.25">
      <c r="A115" s="62" t="s">
        <v>147</v>
      </c>
      <c r="B115" s="63"/>
      <c r="C115" s="64"/>
      <c r="D115" s="77"/>
      <c r="E115" s="65"/>
    </row>
    <row r="116" spans="1:5" ht="18" customHeight="1">
      <c r="A116" s="53" t="s">
        <v>148</v>
      </c>
      <c r="B116" s="54" t="s">
        <v>66</v>
      </c>
      <c r="C116" s="55">
        <v>0.249</v>
      </c>
      <c r="D116" s="72">
        <v>0</v>
      </c>
      <c r="E116" s="56">
        <f>ROUND(C116*D116,2)</f>
        <v>0</v>
      </c>
    </row>
    <row r="117" spans="1:5" ht="11.25">
      <c r="A117" s="61" t="s">
        <v>149</v>
      </c>
      <c r="B117" s="54"/>
      <c r="C117" s="55"/>
      <c r="D117" s="72"/>
      <c r="E117" s="56"/>
    </row>
    <row r="118" spans="1:5" ht="11.25">
      <c r="A118" s="62" t="s">
        <v>150</v>
      </c>
      <c r="B118" s="63"/>
      <c r="C118" s="64"/>
      <c r="D118" s="77"/>
      <c r="E118" s="65"/>
    </row>
    <row r="119" spans="1:5" ht="18" customHeight="1">
      <c r="A119" s="53" t="s">
        <v>151</v>
      </c>
      <c r="B119" s="54" t="s">
        <v>66</v>
      </c>
      <c r="C119" s="55">
        <v>0.25</v>
      </c>
      <c r="D119" s="72">
        <v>0</v>
      </c>
      <c r="E119" s="56">
        <f>ROUND(C119*D119,2)</f>
        <v>0</v>
      </c>
    </row>
    <row r="120" spans="1:5" ht="11.25">
      <c r="A120" s="61" t="s">
        <v>152</v>
      </c>
      <c r="B120" s="54"/>
      <c r="C120" s="55"/>
      <c r="D120" s="72"/>
      <c r="E120" s="56"/>
    </row>
    <row r="121" spans="1:5" ht="11.25">
      <c r="A121" s="61" t="s">
        <v>153</v>
      </c>
      <c r="B121" s="54"/>
      <c r="C121" s="55"/>
      <c r="D121" s="72"/>
      <c r="E121" s="56"/>
    </row>
    <row r="122" spans="1:5" ht="11.25">
      <c r="A122" s="61" t="s">
        <v>154</v>
      </c>
      <c r="B122" s="54"/>
      <c r="C122" s="55"/>
      <c r="D122" s="72"/>
      <c r="E122" s="56"/>
    </row>
    <row r="123" spans="1:5" ht="11.25">
      <c r="A123" s="62" t="s">
        <v>155</v>
      </c>
      <c r="B123" s="63"/>
      <c r="C123" s="64"/>
      <c r="D123" s="77"/>
      <c r="E123" s="65"/>
    </row>
    <row r="124" spans="1:5" ht="18" customHeight="1">
      <c r="A124" s="53" t="s">
        <v>156</v>
      </c>
      <c r="B124" s="54" t="s">
        <v>66</v>
      </c>
      <c r="C124" s="55">
        <v>0.25</v>
      </c>
      <c r="D124" s="72">
        <v>0</v>
      </c>
      <c r="E124" s="56">
        <f>ROUND(C124*D124,2)</f>
        <v>0</v>
      </c>
    </row>
    <row r="125" spans="1:5" ht="11.25">
      <c r="A125" s="61" t="s">
        <v>152</v>
      </c>
      <c r="B125" s="54"/>
      <c r="C125" s="55"/>
      <c r="D125" s="72"/>
      <c r="E125" s="56"/>
    </row>
    <row r="126" spans="1:5" ht="11.25">
      <c r="A126" s="61" t="s">
        <v>153</v>
      </c>
      <c r="B126" s="54"/>
      <c r="C126" s="55"/>
      <c r="D126" s="72"/>
      <c r="E126" s="56"/>
    </row>
    <row r="127" spans="1:5" ht="11.25">
      <c r="A127" s="61" t="s">
        <v>157</v>
      </c>
      <c r="B127" s="54"/>
      <c r="C127" s="55"/>
      <c r="D127" s="72"/>
      <c r="E127" s="56"/>
    </row>
    <row r="128" spans="1:5" ht="11.25">
      <c r="A128" s="62" t="s">
        <v>155</v>
      </c>
      <c r="B128" s="63"/>
      <c r="C128" s="64"/>
      <c r="D128" s="77"/>
      <c r="E128" s="65"/>
    </row>
    <row r="129" spans="1:5" ht="18" customHeight="1">
      <c r="A129" s="53" t="s">
        <v>158</v>
      </c>
      <c r="B129" s="54" t="s">
        <v>66</v>
      </c>
      <c r="C129" s="55">
        <v>0.25</v>
      </c>
      <c r="D129" s="72">
        <v>0</v>
      </c>
      <c r="E129" s="56">
        <f>ROUND(C129*D129,2)</f>
        <v>0</v>
      </c>
    </row>
    <row r="130" spans="1:5" ht="11.25">
      <c r="A130" s="61" t="s">
        <v>152</v>
      </c>
      <c r="B130" s="54"/>
      <c r="C130" s="55"/>
      <c r="D130" s="72"/>
      <c r="E130" s="56"/>
    </row>
    <row r="131" spans="1:5" ht="11.25">
      <c r="A131" s="61" t="s">
        <v>159</v>
      </c>
      <c r="B131" s="54"/>
      <c r="C131" s="55"/>
      <c r="D131" s="72"/>
      <c r="E131" s="56"/>
    </row>
    <row r="132" spans="1:5" ht="11.25">
      <c r="A132" s="61" t="s">
        <v>160</v>
      </c>
      <c r="B132" s="54"/>
      <c r="C132" s="55"/>
      <c r="D132" s="72"/>
      <c r="E132" s="56"/>
    </row>
    <row r="133" spans="1:5" ht="11.25">
      <c r="A133" s="62" t="s">
        <v>161</v>
      </c>
      <c r="B133" s="63"/>
      <c r="C133" s="64"/>
      <c r="D133" s="77"/>
      <c r="E133" s="65"/>
    </row>
    <row r="134" spans="1:5" ht="18" customHeight="1">
      <c r="A134" s="53" t="s">
        <v>162</v>
      </c>
      <c r="B134" s="54" t="s">
        <v>138</v>
      </c>
      <c r="C134" s="55">
        <v>0.06</v>
      </c>
      <c r="D134" s="72">
        <v>0</v>
      </c>
      <c r="E134" s="56">
        <f>ROUND(C134*D134,2)</f>
        <v>0</v>
      </c>
    </row>
    <row r="135" spans="1:5" ht="11.25">
      <c r="A135" s="61" t="s">
        <v>163</v>
      </c>
      <c r="B135" s="54"/>
      <c r="C135" s="55"/>
      <c r="D135" s="72"/>
      <c r="E135" s="56"/>
    </row>
    <row r="136" spans="1:5" ht="11.25">
      <c r="A136" s="61" t="s">
        <v>164</v>
      </c>
      <c r="B136" s="54"/>
      <c r="C136" s="55"/>
      <c r="D136" s="72"/>
      <c r="E136" s="56"/>
    </row>
    <row r="137" spans="1:5" ht="11.25">
      <c r="A137" s="62" t="s">
        <v>165</v>
      </c>
      <c r="B137" s="63"/>
      <c r="C137" s="64"/>
      <c r="D137" s="77"/>
      <c r="E137" s="65"/>
    </row>
    <row r="138" spans="1:5" ht="11.25">
      <c r="A138" s="61"/>
      <c r="B138" s="54"/>
      <c r="C138" s="55"/>
      <c r="D138" s="72"/>
      <c r="E138" s="56"/>
    </row>
    <row r="139" spans="1:5" ht="13.5" customHeight="1">
      <c r="A139" s="66" t="s">
        <v>166</v>
      </c>
      <c r="B139" s="58"/>
      <c r="C139" s="59"/>
      <c r="D139" s="76"/>
      <c r="E139" s="67">
        <f>ROUND(SUM(E85,E89,E92,E95,E98,E100,E103,E106,E109,E112,E116,E119,E124,E129,E134),2)</f>
        <v>0</v>
      </c>
    </row>
    <row r="140" spans="1:5" ht="11.25">
      <c r="A140" s="61"/>
      <c r="B140" s="54"/>
      <c r="C140" s="55"/>
      <c r="D140" s="72"/>
      <c r="E140" s="56"/>
    </row>
    <row r="141" spans="1:5" ht="11.25">
      <c r="A141" s="61"/>
      <c r="B141" s="54"/>
      <c r="C141" s="55"/>
      <c r="D141" s="72"/>
      <c r="E141" s="56"/>
    </row>
    <row r="142" spans="1:5" ht="13.5" customHeight="1">
      <c r="A142" s="53" t="s">
        <v>167</v>
      </c>
      <c r="B142" s="54"/>
      <c r="C142" s="55"/>
      <c r="D142" s="72"/>
      <c r="E142" s="56"/>
    </row>
    <row r="143" spans="1:5" ht="12">
      <c r="A143" s="57" t="s">
        <v>168</v>
      </c>
      <c r="B143" s="58"/>
      <c r="C143" s="59"/>
      <c r="D143" s="76"/>
      <c r="E143" s="60"/>
    </row>
    <row r="144" spans="1:5" ht="18" customHeight="1">
      <c r="A144" s="53" t="s">
        <v>169</v>
      </c>
      <c r="B144" s="54" t="s">
        <v>66</v>
      </c>
      <c r="C144" s="55">
        <v>0.495</v>
      </c>
      <c r="D144" s="72">
        <v>0</v>
      </c>
      <c r="E144" s="56">
        <f>ROUND(C144*D144,2)</f>
        <v>0</v>
      </c>
    </row>
    <row r="145" spans="1:5" ht="11.25">
      <c r="A145" s="61" t="s">
        <v>170</v>
      </c>
      <c r="B145" s="54"/>
      <c r="C145" s="55"/>
      <c r="D145" s="72"/>
      <c r="E145" s="56"/>
    </row>
    <row r="146" spans="1:5" ht="11.25">
      <c r="A146" s="61" t="s">
        <v>171</v>
      </c>
      <c r="B146" s="54"/>
      <c r="C146" s="55"/>
      <c r="D146" s="72"/>
      <c r="E146" s="56"/>
    </row>
    <row r="147" spans="1:5" ht="11.25">
      <c r="A147" s="62" t="s">
        <v>131</v>
      </c>
      <c r="B147" s="63"/>
      <c r="C147" s="64"/>
      <c r="D147" s="77"/>
      <c r="E147" s="65"/>
    </row>
    <row r="148" spans="1:5" ht="18" customHeight="1">
      <c r="A148" s="53" t="s">
        <v>172</v>
      </c>
      <c r="B148" s="54" t="s">
        <v>66</v>
      </c>
      <c r="C148" s="55">
        <v>0.618</v>
      </c>
      <c r="D148" s="72">
        <v>0</v>
      </c>
      <c r="E148" s="56">
        <f>ROUND(C148*D148,2)</f>
        <v>0</v>
      </c>
    </row>
    <row r="149" spans="1:5" ht="11.25">
      <c r="A149" s="61" t="s">
        <v>72</v>
      </c>
      <c r="B149" s="54"/>
      <c r="C149" s="55"/>
      <c r="D149" s="72"/>
      <c r="E149" s="56"/>
    </row>
    <row r="150" spans="1:5" ht="11.25">
      <c r="A150" s="61" t="s">
        <v>73</v>
      </c>
      <c r="B150" s="54"/>
      <c r="C150" s="55"/>
      <c r="D150" s="72"/>
      <c r="E150" s="56"/>
    </row>
    <row r="151" spans="1:5" ht="11.25">
      <c r="A151" s="62" t="s">
        <v>173</v>
      </c>
      <c r="B151" s="63"/>
      <c r="C151" s="64"/>
      <c r="D151" s="77"/>
      <c r="E151" s="65"/>
    </row>
    <row r="152" spans="1:5" ht="11.25">
      <c r="A152" s="61"/>
      <c r="B152" s="54"/>
      <c r="C152" s="55"/>
      <c r="D152" s="72"/>
      <c r="E152" s="56"/>
    </row>
    <row r="153" spans="1:5" ht="13.5" customHeight="1">
      <c r="A153" s="66" t="s">
        <v>174</v>
      </c>
      <c r="B153" s="58"/>
      <c r="C153" s="59"/>
      <c r="D153" s="76"/>
      <c r="E153" s="67">
        <f>ROUND(SUM(E144,E148),2)</f>
        <v>0</v>
      </c>
    </row>
    <row r="154" spans="1:5" ht="11.25">
      <c r="A154" s="61"/>
      <c r="B154" s="54"/>
      <c r="C154" s="55"/>
      <c r="D154" s="72"/>
      <c r="E154" s="56"/>
    </row>
    <row r="155" spans="1:5" ht="11.25">
      <c r="A155" s="61"/>
      <c r="B155" s="54"/>
      <c r="C155" s="55"/>
      <c r="D155" s="72"/>
      <c r="E155" s="56"/>
    </row>
    <row r="156" spans="1:5" ht="13.5" customHeight="1">
      <c r="A156" s="53" t="s">
        <v>175</v>
      </c>
      <c r="B156" s="54"/>
      <c r="C156" s="55"/>
      <c r="D156" s="72"/>
      <c r="E156" s="56"/>
    </row>
    <row r="157" spans="1:5" ht="12">
      <c r="A157" s="53" t="s">
        <v>176</v>
      </c>
      <c r="B157" s="54"/>
      <c r="C157" s="55"/>
      <c r="D157" s="72"/>
      <c r="E157" s="56"/>
    </row>
    <row r="158" spans="1:5" ht="12">
      <c r="A158" s="53" t="s">
        <v>177</v>
      </c>
      <c r="B158" s="54"/>
      <c r="C158" s="55"/>
      <c r="D158" s="72"/>
      <c r="E158" s="56"/>
    </row>
    <row r="159" spans="1:5" ht="12">
      <c r="A159" s="57" t="s">
        <v>178</v>
      </c>
      <c r="B159" s="58"/>
      <c r="C159" s="59"/>
      <c r="D159" s="76"/>
      <c r="E159" s="60"/>
    </row>
    <row r="160" spans="1:5" ht="18" customHeight="1">
      <c r="A160" s="53" t="s">
        <v>179</v>
      </c>
      <c r="B160" s="54" t="s">
        <v>66</v>
      </c>
      <c r="C160" s="55">
        <v>0.796</v>
      </c>
      <c r="D160" s="72">
        <v>0</v>
      </c>
      <c r="E160" s="56">
        <f>ROUND(C160*D160,2)</f>
        <v>0</v>
      </c>
    </row>
    <row r="161" spans="1:5" ht="11.25">
      <c r="A161" s="61" t="s">
        <v>180</v>
      </c>
      <c r="B161" s="54"/>
      <c r="C161" s="55"/>
      <c r="D161" s="72"/>
      <c r="E161" s="56"/>
    </row>
    <row r="162" spans="1:5" ht="11.25">
      <c r="A162" s="62" t="s">
        <v>181</v>
      </c>
      <c r="B162" s="63"/>
      <c r="C162" s="64"/>
      <c r="D162" s="77"/>
      <c r="E162" s="65"/>
    </row>
    <row r="163" spans="1:5" ht="18" customHeight="1">
      <c r="A163" s="53" t="s">
        <v>182</v>
      </c>
      <c r="B163" s="54" t="s">
        <v>66</v>
      </c>
      <c r="C163" s="55">
        <v>0.796</v>
      </c>
      <c r="D163" s="72">
        <v>0</v>
      </c>
      <c r="E163" s="56">
        <f>ROUND(C163*D163,2)</f>
        <v>0</v>
      </c>
    </row>
    <row r="164" spans="1:5" ht="11.25">
      <c r="A164" s="61" t="s">
        <v>180</v>
      </c>
      <c r="B164" s="54"/>
      <c r="C164" s="55"/>
      <c r="D164" s="72"/>
      <c r="E164" s="56"/>
    </row>
    <row r="165" spans="1:5" ht="11.25">
      <c r="A165" s="61" t="s">
        <v>183</v>
      </c>
      <c r="B165" s="54"/>
      <c r="C165" s="55"/>
      <c r="D165" s="72"/>
      <c r="E165" s="56"/>
    </row>
    <row r="166" spans="1:5" ht="11.25">
      <c r="A166" s="62" t="s">
        <v>184</v>
      </c>
      <c r="B166" s="63"/>
      <c r="C166" s="64"/>
      <c r="D166" s="77"/>
      <c r="E166" s="65"/>
    </row>
    <row r="167" spans="1:5" ht="11.25">
      <c r="A167" s="61"/>
      <c r="B167" s="54"/>
      <c r="C167" s="55"/>
      <c r="D167" s="72"/>
      <c r="E167" s="56"/>
    </row>
    <row r="168" spans="1:5" ht="13.5" customHeight="1">
      <c r="A168" s="66" t="s">
        <v>185</v>
      </c>
      <c r="B168" s="58"/>
      <c r="C168" s="59"/>
      <c r="D168" s="76"/>
      <c r="E168" s="67">
        <f>ROUND(SUM(E160,E163),2)</f>
        <v>0</v>
      </c>
    </row>
    <row r="169" spans="1:5" ht="3.75" customHeight="1">
      <c r="A169" s="61"/>
      <c r="B169" s="54"/>
      <c r="C169" s="55"/>
      <c r="D169" s="72"/>
      <c r="E169" s="56"/>
    </row>
    <row r="170" spans="1:5" ht="12">
      <c r="A170" s="79" t="s">
        <v>202</v>
      </c>
      <c r="B170" s="80"/>
      <c r="C170" s="80"/>
      <c r="D170" s="81"/>
      <c r="E170" s="78">
        <f>ROUND(SUM(E58,E80,E139,E153,E168),2)</f>
        <v>0</v>
      </c>
    </row>
    <row r="171" spans="1:5" ht="12">
      <c r="A171" s="79" t="s">
        <v>203</v>
      </c>
      <c r="B171" s="80"/>
      <c r="C171" s="80"/>
      <c r="D171" s="81"/>
      <c r="E171" s="78">
        <f>ROUND(E170*0.23,2)</f>
        <v>0</v>
      </c>
    </row>
    <row r="172" spans="1:5" ht="12">
      <c r="A172" s="79" t="s">
        <v>204</v>
      </c>
      <c r="B172" s="80"/>
      <c r="C172" s="80"/>
      <c r="D172" s="81"/>
      <c r="E172" s="78">
        <f>ROUND(SUM(E170,E171),2)</f>
        <v>0</v>
      </c>
    </row>
  </sheetData>
  <sheetProtection/>
  <mergeCells count="3">
    <mergeCell ref="A170:D170"/>
    <mergeCell ref="A171:D171"/>
    <mergeCell ref="A172:D172"/>
  </mergeCells>
  <printOptions/>
  <pageMargins left="0.625" right="0.1527777777777778" top="0.3888888888888889" bottom="0.7916666666666666" header="0.75" footer="0.3888888888888889"/>
  <pageSetup horizontalDpi="600" verticalDpi="600" orientation="portrait" paperSize="9" r:id="rId1"/>
  <headerFooter>
    <oddFooter>&amp;C&amp;P&amp;R&amp;8&amp;YMicrosoft Excel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D13"/>
  <sheetViews>
    <sheetView tabSelected="1" zoomScalePageLayoutView="0" workbookViewId="0" topLeftCell="A1">
      <selection activeCell="D13" sqref="D13"/>
    </sheetView>
  </sheetViews>
  <sheetFormatPr defaultColWidth="9.28125" defaultRowHeight="12"/>
  <cols>
    <col min="1" max="1" width="7.421875" style="1" customWidth="1"/>
    <col min="2" max="2" width="76.8515625" style="1" customWidth="1"/>
    <col min="3" max="3" width="13.8515625" style="1" customWidth="1"/>
    <col min="4" max="4" width="16.8515625" style="2" customWidth="1"/>
    <col min="5" max="16384" width="9.28125" style="1" customWidth="1"/>
  </cols>
  <sheetData>
    <row r="1" ht="12" customHeight="1"/>
    <row r="3" spans="1:4" ht="15" customHeight="1">
      <c r="A3" s="5" t="s">
        <v>0</v>
      </c>
      <c r="B3" s="6"/>
      <c r="C3" s="6"/>
      <c r="D3" s="7"/>
    </row>
    <row r="4" ht="24" customHeight="1">
      <c r="A4" s="45" t="s">
        <v>186</v>
      </c>
    </row>
    <row r="6" spans="1:4" ht="11.25">
      <c r="A6" s="6"/>
      <c r="B6" s="6"/>
      <c r="C6" s="6"/>
      <c r="D6" s="7"/>
    </row>
    <row r="7" spans="1:4" ht="15" customHeight="1">
      <c r="A7" s="23" t="s">
        <v>187</v>
      </c>
      <c r="B7" s="50" t="s">
        <v>188</v>
      </c>
      <c r="C7" s="50" t="s">
        <v>189</v>
      </c>
      <c r="D7" s="52" t="s">
        <v>43</v>
      </c>
    </row>
    <row r="8" spans="1:4" ht="15.75" customHeight="1">
      <c r="A8" s="70" t="s">
        <v>190</v>
      </c>
      <c r="B8" s="68" t="s">
        <v>191</v>
      </c>
      <c r="C8" s="69" t="s">
        <v>13</v>
      </c>
      <c r="D8" s="71">
        <f>Uproszcz!E58</f>
        <v>0</v>
      </c>
    </row>
    <row r="9" spans="1:4" ht="15.75" customHeight="1">
      <c r="A9" s="70" t="s">
        <v>192</v>
      </c>
      <c r="B9" s="68" t="s">
        <v>193</v>
      </c>
      <c r="C9" s="69" t="s">
        <v>11</v>
      </c>
      <c r="D9" s="71">
        <f>Uproszcz!E80</f>
        <v>0</v>
      </c>
    </row>
    <row r="10" spans="1:4" ht="15.75" customHeight="1">
      <c r="A10" s="70" t="s">
        <v>194</v>
      </c>
      <c r="B10" s="68" t="s">
        <v>195</v>
      </c>
      <c r="C10" s="69" t="s">
        <v>19</v>
      </c>
      <c r="D10" s="71">
        <f>Uproszcz!E139</f>
        <v>0</v>
      </c>
    </row>
    <row r="11" spans="1:4" ht="15.75" customHeight="1">
      <c r="A11" s="70" t="s">
        <v>196</v>
      </c>
      <c r="B11" s="68" t="s">
        <v>197</v>
      </c>
      <c r="C11" s="69" t="s">
        <v>15</v>
      </c>
      <c r="D11" s="71">
        <f>Uproszcz!E153</f>
        <v>0</v>
      </c>
    </row>
    <row r="12" spans="1:4" ht="15.75" customHeight="1">
      <c r="A12" s="70" t="s">
        <v>198</v>
      </c>
      <c r="B12" s="68" t="s">
        <v>199</v>
      </c>
      <c r="C12" s="69" t="s">
        <v>17</v>
      </c>
      <c r="D12" s="71">
        <f>Uproszcz!E168</f>
        <v>0</v>
      </c>
    </row>
    <row r="13" spans="1:4" ht="3.75" customHeight="1" thickBot="1">
      <c r="A13" s="39"/>
      <c r="B13" s="29"/>
      <c r="C13" s="29"/>
      <c r="D13" s="48"/>
    </row>
    <row r="14" ht="12" thickTop="1"/>
  </sheetData>
  <sheetProtection/>
  <printOptions/>
  <pageMargins left="0.8611111111111112" right="0.1527777777777778" top="0.3888888888888889" bottom="0.7916666666666666" header="0.75" footer="0.3888888888888889"/>
  <pageSetup horizontalDpi="600" verticalDpi="600" orientation="portrait" paperSize="9" r:id="rId1"/>
  <headerFooter>
    <oddFooter>&amp;C&amp;P&amp;R&amp;8&amp;YMicrosoft Excel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Witold Wieloch</cp:lastModifiedBy>
  <dcterms:created xsi:type="dcterms:W3CDTF">2018-06-21T19:17:02Z</dcterms:created>
  <dcterms:modified xsi:type="dcterms:W3CDTF">2018-06-28T10:06:08Z</dcterms:modified>
  <cp:category/>
  <cp:version/>
  <cp:contentType/>
  <cp:contentStatus/>
</cp:coreProperties>
</file>