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6"/>
  </bookViews>
  <sheets>
    <sheet name="ZU I" sheetId="1" r:id="rId1"/>
    <sheet name="ZU II" sheetId="2" r:id="rId2"/>
    <sheet name="ZU III" sheetId="3" r:id="rId3"/>
    <sheet name="ZU IV" sheetId="4" r:id="rId4"/>
    <sheet name="ZU V" sheetId="5" r:id="rId5"/>
    <sheet name="ZU VI" sheetId="6" r:id="rId6"/>
    <sheet name="ZU VII" sheetId="7" r:id="rId7"/>
  </sheets>
  <definedNames/>
  <calcPr fullCalcOnLoad="1"/>
</workbook>
</file>

<file path=xl/sharedStrings.xml><?xml version="1.0" encoding="utf-8"?>
<sst xmlns="http://schemas.openxmlformats.org/spreadsheetml/2006/main" count="573" uniqueCount="87">
  <si>
    <t>Dane Wykonawcy:</t>
  </si>
  <si>
    <t>Nazwa .........................................................................................................................</t>
  </si>
  <si>
    <t>Siedziba ......................................................................................................................</t>
  </si>
  <si>
    <t>Nr telefonu/faksu  ............................................... Nr NIP  ...........................................</t>
  </si>
  <si>
    <t>Nr REGON ..................................................................................................................</t>
  </si>
  <si>
    <t>FORMULARZ CENOWY</t>
  </si>
  <si>
    <t>do postępowania o udzielenie zamówienia publicznego pn.</t>
  </si>
  <si>
    <t>nazwa ceny składowej (jednostkowej)</t>
  </si>
  <si>
    <t>wartość ceny składowej (jednostkowej) 
bez VAT [zł]</t>
  </si>
  <si>
    <t>mnożnik krotności wykonania</t>
  </si>
  <si>
    <t>maksymalna wartość zadania składowego (jednostkowego)
bez VAT [zł]</t>
  </si>
  <si>
    <t>cena G</t>
  </si>
  <si>
    <t>5 miesięcy</t>
  </si>
  <si>
    <r>
      <t>cena W</t>
    </r>
    <r>
      <rPr>
        <b/>
        <vertAlign val="subscript"/>
        <sz val="11"/>
        <rFont val="Arial Narrow"/>
        <family val="2"/>
      </rPr>
      <t>S</t>
    </r>
  </si>
  <si>
    <t>4-krotnie</t>
  </si>
  <si>
    <r>
      <t>cena T</t>
    </r>
    <r>
      <rPr>
        <b/>
        <vertAlign val="subscript"/>
        <sz val="11"/>
        <rFont val="Arial Narrow"/>
        <family val="2"/>
      </rPr>
      <t>S</t>
    </r>
  </si>
  <si>
    <t>2-krotnie</t>
  </si>
  <si>
    <r>
      <t>cena A</t>
    </r>
    <r>
      <rPr>
        <b/>
        <vertAlign val="subscript"/>
        <sz val="11"/>
        <rFont val="Arial Narrow"/>
        <family val="2"/>
      </rPr>
      <t>S</t>
    </r>
  </si>
  <si>
    <r>
      <t>cena B</t>
    </r>
    <r>
      <rPr>
        <b/>
        <vertAlign val="subscript"/>
        <sz val="11"/>
        <rFont val="Arial Narrow"/>
        <family val="2"/>
      </rPr>
      <t>S</t>
    </r>
  </si>
  <si>
    <r>
      <t>cena C</t>
    </r>
    <r>
      <rPr>
        <b/>
        <vertAlign val="subscript"/>
        <sz val="11"/>
        <rFont val="Arial Narrow"/>
        <family val="2"/>
      </rPr>
      <t>S</t>
    </r>
  </si>
  <si>
    <r>
      <t>cena W</t>
    </r>
    <r>
      <rPr>
        <b/>
        <vertAlign val="subscript"/>
        <sz val="11"/>
        <rFont val="Arial Narrow"/>
        <family val="2"/>
      </rPr>
      <t>P</t>
    </r>
  </si>
  <si>
    <r>
      <t>cena T</t>
    </r>
    <r>
      <rPr>
        <b/>
        <vertAlign val="subscript"/>
        <sz val="11"/>
        <rFont val="Arial Narrow"/>
        <family val="2"/>
      </rPr>
      <t>P</t>
    </r>
  </si>
  <si>
    <r>
      <t>cena A</t>
    </r>
    <r>
      <rPr>
        <b/>
        <vertAlign val="subscript"/>
        <sz val="11"/>
        <rFont val="Arial Narrow"/>
        <family val="2"/>
      </rPr>
      <t>P</t>
    </r>
  </si>
  <si>
    <r>
      <t>cena B</t>
    </r>
    <r>
      <rPr>
        <b/>
        <vertAlign val="subscript"/>
        <sz val="11"/>
        <rFont val="Arial Narrow"/>
        <family val="2"/>
      </rPr>
      <t>P</t>
    </r>
  </si>
  <si>
    <t>3-krotnie</t>
  </si>
  <si>
    <r>
      <t>cena C</t>
    </r>
    <r>
      <rPr>
        <b/>
        <vertAlign val="subscript"/>
        <sz val="11"/>
        <rFont val="Arial Narrow"/>
        <family val="2"/>
      </rPr>
      <t>P</t>
    </r>
  </si>
  <si>
    <r>
      <t>cena C</t>
    </r>
    <r>
      <rPr>
        <b/>
        <vertAlign val="subscript"/>
        <sz val="11"/>
        <rFont val="Arial Narrow"/>
        <family val="2"/>
      </rPr>
      <t>L1</t>
    </r>
  </si>
  <si>
    <r>
      <t>cena E</t>
    </r>
    <r>
      <rPr>
        <b/>
        <vertAlign val="subscript"/>
        <sz val="11"/>
        <rFont val="Arial Narrow"/>
        <family val="2"/>
      </rPr>
      <t>1SP</t>
    </r>
  </si>
  <si>
    <r>
      <t>cena E</t>
    </r>
    <r>
      <rPr>
        <b/>
        <vertAlign val="subscript"/>
        <sz val="11"/>
        <rFont val="Arial Narrow"/>
        <family val="2"/>
      </rPr>
      <t>2SP</t>
    </r>
  </si>
  <si>
    <t>40 km</t>
  </si>
  <si>
    <r>
      <t>cena E</t>
    </r>
    <r>
      <rPr>
        <b/>
        <vertAlign val="subscript"/>
        <sz val="11"/>
        <rFont val="Arial Narrow"/>
        <family val="2"/>
      </rPr>
      <t>3SP</t>
    </r>
  </si>
  <si>
    <t>80 km</t>
  </si>
  <si>
    <r>
      <t>cena E</t>
    </r>
    <r>
      <rPr>
        <b/>
        <vertAlign val="subscript"/>
        <sz val="11"/>
        <rFont val="Arial Narrow"/>
        <family val="2"/>
      </rPr>
      <t>1LX</t>
    </r>
  </si>
  <si>
    <r>
      <t>cena E</t>
    </r>
    <r>
      <rPr>
        <b/>
        <vertAlign val="subscript"/>
        <sz val="11"/>
        <rFont val="Arial Narrow"/>
        <family val="2"/>
      </rPr>
      <t>2LX</t>
    </r>
  </si>
  <si>
    <r>
      <t>cena E</t>
    </r>
    <r>
      <rPr>
        <b/>
        <vertAlign val="subscript"/>
        <sz val="11"/>
        <rFont val="Arial Narrow"/>
        <family val="2"/>
      </rPr>
      <t>3LX</t>
    </r>
  </si>
  <si>
    <t>cena F1</t>
  </si>
  <si>
    <t>20 km</t>
  </si>
  <si>
    <t>cena F2</t>
  </si>
  <si>
    <t>cena F3</t>
  </si>
  <si>
    <t>cena F4</t>
  </si>
  <si>
    <t>cena I</t>
  </si>
  <si>
    <t>6 miesięcy</t>
  </si>
  <si>
    <t>cena M1</t>
  </si>
  <si>
    <t>cena M2</t>
  </si>
  <si>
    <r>
      <t>100.000 m</t>
    </r>
    <r>
      <rPr>
        <b/>
        <vertAlign val="superscript"/>
        <sz val="11"/>
        <rFont val="Arial Narrow"/>
        <family val="2"/>
      </rPr>
      <t>2</t>
    </r>
  </si>
  <si>
    <t>cena M3</t>
  </si>
  <si>
    <t>cena M4</t>
  </si>
  <si>
    <t>cena K</t>
  </si>
  <si>
    <t>cena Z3</t>
  </si>
  <si>
    <t>5.000 ar</t>
  </si>
  <si>
    <t>cena Z4</t>
  </si>
  <si>
    <t>Maksymalna wartość umowy netto wynosi:</t>
  </si>
  <si>
    <t>Cena maksymalna brutto:</t>
  </si>
  <si>
    <r>
      <t>cena C</t>
    </r>
    <r>
      <rPr>
        <b/>
        <vertAlign val="subscript"/>
        <sz val="11"/>
        <rFont val="Arial Narrow"/>
        <family val="2"/>
      </rPr>
      <t>L2</t>
    </r>
  </si>
  <si>
    <t>5-krotnie</t>
  </si>
  <si>
    <t>cena Z1</t>
  </si>
  <si>
    <t>26-krotnie</t>
  </si>
  <si>
    <t>Wartość VAT 8%:</t>
  </si>
  <si>
    <t>(słownie: ................................................................................................................................................................................ )</t>
  </si>
  <si>
    <t>(słownie: ............................................................................................................................................................................... )</t>
  </si>
  <si>
    <t>10.000 ar</t>
  </si>
  <si>
    <t>w Rejonie I - Stare Miasto-Centrum</t>
  </si>
  <si>
    <t>100 km</t>
  </si>
  <si>
    <t>w Rejonie III - Nowe Miasto-Północ</t>
  </si>
  <si>
    <t>w Rejonie II - Stare Miasto-Północ</t>
  </si>
  <si>
    <t>w Rejonie IV - Nowe Miasto-Połdunie</t>
  </si>
  <si>
    <t>w Rejonie V - Grunwald</t>
  </si>
  <si>
    <t>w Rejonie VI - Jeżyce</t>
  </si>
  <si>
    <t>w Rejonie VII - Wilda</t>
  </si>
  <si>
    <t>cena WPC</t>
  </si>
  <si>
    <t>15 godzin</t>
  </si>
  <si>
    <t>Zimowe utrzymanie i oczyszczanie pasów drogowych miasta Poznania w sezonie 2018/2019</t>
  </si>
  <si>
    <t>800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</si>
  <si>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 – Stare Miasto-Centrum całkowita wartość ryczałtowych cen składowych netto (5 x cena G + 6 x cena I + 6 x cena M1 + 6 x cena M4 + 6x 800 szt. x cena K + 26x cena Z1) nie może przekroczyć 73%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</si>
  <si>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438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</si>
  <si>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II – Stare Miasto-Północ całkowita wartość ryczałtowych cen składowych netto (5 x cena G + 6 x cena M1 + 6x 438 szt. x cena K + 26x cena Z1) nie może przekroczyć 53%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</si>
  <si>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351 szt. x 6 miesięcy</t>
  </si>
  <si>
    <t>336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</si>
  <si>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IV – Nowe Miasto-Południe całkowita wartość ryczałtowych cen składowych netto (5 x cena G + 6 x cena M1 + 6x 336szt. x cena K + 26x cena Z1) nie może przekroczyć 51%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</si>
  <si>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809 szt. x 6 miesięcy</t>
  </si>
  <si>
    <t>735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</si>
  <si>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III – Nowe Miasto-Północ całkowita wartość ryczałtowych cen składowych netto (5 x cena G + 6 x cena M1 + 6x 351 szt. x cena K + 26x cena Z1) nie może przekroczyć 53,5%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</si>
  <si>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 – Grunwald całkowita wartość ryczałtowych cen składowych netto (5 x cena G + 6 x cena M1 + 6x cena I + 6x 809 szt. x cena K + 26x cena Z1) nie może przekroczyć 56,5%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</si>
  <si>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603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</si>
  <si>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VII – Wilda całkowita wartość ryczałtowych cen składowych netto (5 x cena G + 6 x cena M1 + 6x 603 szt. x cena K + 26x cena Z1) nie może przekroczyć 56,5%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</si>
  <si>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VI – Jeżyce całkowita wartość ryczałtowych cen składowych netto (5 x cena G + 6 x cena M1 + 6x cena I + 6x 735 szt. x cena K + 26x cena Z1) nie może przekroczyć 60,5%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</si>
  <si>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Załącznik nr 1 do SIWZ, znak sprawy Nr DZ.TI.341.46.2018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</si>
</sst>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vertAlign val="subscript"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Garamond"/>
      <family val="1"/>
    </font>
    <font>
      <vertAlign val="subscript"/>
      <sz val="9"/>
      <name val="Garamond"/>
      <family val="1"/>
    </font>
    <font>
      <b/>
      <u val="single"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22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 customHeight="1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61</v>
      </c>
      <c r="B12" s="22"/>
      <c r="C12" s="22"/>
      <c r="D12" s="22"/>
      <c r="E12" s="3"/>
      <c r="F12" s="3"/>
      <c r="G12" s="3"/>
      <c r="H12" s="3"/>
      <c r="I12" s="3"/>
      <c r="J12" s="3"/>
    </row>
    <row r="13" ht="6.7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27</v>
      </c>
      <c r="B27" s="9"/>
      <c r="C27" s="8" t="s">
        <v>29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31</v>
      </c>
      <c r="D29" s="14">
        <f>ROUND(B29*80,2)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32</v>
      </c>
      <c r="B30" s="9"/>
      <c r="C30" s="8" t="s">
        <v>29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33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34</v>
      </c>
      <c r="B32" s="9"/>
      <c r="C32" s="8" t="s">
        <v>31</v>
      </c>
      <c r="D32" s="14">
        <f>ROUND(B32*80,2)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36</v>
      </c>
      <c r="D33" s="14">
        <f>ROUND(B33*20,2)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37</v>
      </c>
      <c r="B34" s="9"/>
      <c r="C34" s="8" t="s">
        <v>29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38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39</v>
      </c>
      <c r="B36" s="9"/>
      <c r="C36" s="8" t="s">
        <v>62</v>
      </c>
      <c r="D36" s="14">
        <f>ROUND(B36*100,2)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40</v>
      </c>
      <c r="B37" s="9"/>
      <c r="C37" s="8" t="s">
        <v>41</v>
      </c>
      <c r="D37" s="14">
        <f>ROUND(B37*6,2)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42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44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45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22.5" customHeight="1">
      <c r="A41" s="13" t="s">
        <v>46</v>
      </c>
      <c r="B41" s="9"/>
      <c r="C41" s="8" t="s">
        <v>41</v>
      </c>
      <c r="D41" s="14">
        <f>ROUND(B41*6,2)</f>
        <v>0</v>
      </c>
      <c r="E41" s="7"/>
      <c r="F41" s="7"/>
      <c r="G41" s="7"/>
      <c r="H41" s="7"/>
      <c r="I41" s="7"/>
      <c r="J41" s="7"/>
    </row>
    <row r="42" spans="1:10" ht="33">
      <c r="A42" s="13" t="s">
        <v>47</v>
      </c>
      <c r="B42" s="9"/>
      <c r="C42" s="8" t="s">
        <v>72</v>
      </c>
      <c r="D42" s="14">
        <f>ROUND(B42*800*6,2)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55</v>
      </c>
      <c r="B43" s="9"/>
      <c r="C43" s="8" t="s">
        <v>56</v>
      </c>
      <c r="D43" s="14">
        <f>ROUND(B43*26,2)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48</v>
      </c>
      <c r="B44" s="9"/>
      <c r="C44" s="8" t="s">
        <v>49</v>
      </c>
      <c r="D44" s="14">
        <f>ROUND(B44*5000,2)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50</v>
      </c>
      <c r="B45" s="9"/>
      <c r="C45" s="8" t="s">
        <v>60</v>
      </c>
      <c r="D45" s="14">
        <f>ROUND(B45*10000,2)</f>
        <v>0</v>
      </c>
      <c r="E45" s="7"/>
      <c r="F45" s="7"/>
      <c r="G45" s="7"/>
      <c r="H45" s="7"/>
      <c r="I45" s="7"/>
      <c r="J45" s="7"/>
    </row>
    <row r="46" spans="1:10" ht="22.5" customHeight="1">
      <c r="A46" s="13" t="s">
        <v>69</v>
      </c>
      <c r="B46" s="9"/>
      <c r="C46" s="18" t="s">
        <v>70</v>
      </c>
      <c r="D46" s="16">
        <f>ROUND(B46*15,2)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51</v>
      </c>
      <c r="B47" s="28"/>
      <c r="C47" s="28"/>
      <c r="D47" s="15">
        <f>SUM(D15:D46)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57</v>
      </c>
      <c r="B48" s="28"/>
      <c r="C48" s="28"/>
      <c r="D48" s="15">
        <f>D47*8%</f>
        <v>0</v>
      </c>
      <c r="E48" s="7"/>
      <c r="F48" s="7"/>
      <c r="G48" s="7"/>
      <c r="H48" s="7"/>
      <c r="I48" s="7"/>
      <c r="J48" s="7"/>
    </row>
    <row r="49" spans="1:10" ht="28.5" customHeight="1">
      <c r="A49" s="27" t="s">
        <v>52</v>
      </c>
      <c r="B49" s="28"/>
      <c r="C49" s="28"/>
      <c r="D49" s="15">
        <f>SUM(D47:D48)</f>
        <v>0</v>
      </c>
      <c r="E49" s="7"/>
      <c r="F49" s="7"/>
      <c r="G49" s="7"/>
      <c r="H49" s="7"/>
      <c r="I49" s="7"/>
      <c r="J49" s="7"/>
    </row>
    <row r="50" spans="1:10" ht="28.5" customHeight="1" thickBot="1">
      <c r="A50" s="24" t="s">
        <v>58</v>
      </c>
      <c r="B50" s="25"/>
      <c r="C50" s="25"/>
      <c r="D50" s="26"/>
      <c r="E50" s="7"/>
      <c r="F50" s="7"/>
      <c r="G50" s="7"/>
      <c r="H50" s="7"/>
      <c r="I50" s="7"/>
      <c r="J50" s="7"/>
    </row>
    <row r="52" spans="1:4" ht="39" customHeight="1">
      <c r="A52" s="23" t="s">
        <v>73</v>
      </c>
      <c r="B52" s="23"/>
      <c r="C52" s="23"/>
      <c r="D52" s="23"/>
    </row>
  </sheetData>
  <sheetProtection selectLockedCells="1" selectUnlockedCells="1"/>
  <mergeCells count="10">
    <mergeCell ref="A1:D1"/>
    <mergeCell ref="A9:D9"/>
    <mergeCell ref="A10:D10"/>
    <mergeCell ref="A11:D11"/>
    <mergeCell ref="A52:D52"/>
    <mergeCell ref="A50:D50"/>
    <mergeCell ref="A12:D12"/>
    <mergeCell ref="A47:C47"/>
    <mergeCell ref="A48:C48"/>
    <mergeCell ref="A49:C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 customHeight="1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64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42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44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45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33" customHeight="1">
      <c r="A41" s="13" t="s">
        <v>47</v>
      </c>
      <c r="B41" s="9"/>
      <c r="C41" s="8" t="s">
        <v>74</v>
      </c>
      <c r="D41" s="14">
        <f>ROUND(B41*438*6,2)</f>
        <v>0</v>
      </c>
      <c r="E41" s="7"/>
      <c r="F41" s="7"/>
      <c r="G41" s="7"/>
      <c r="H41" s="7"/>
      <c r="I41" s="7"/>
      <c r="J41" s="7"/>
    </row>
    <row r="42" spans="1:10" ht="22.5" customHeight="1">
      <c r="A42" s="13" t="s">
        <v>55</v>
      </c>
      <c r="B42" s="9"/>
      <c r="C42" s="8" t="s">
        <v>56</v>
      </c>
      <c r="D42" s="14">
        <f>ROUND(B42*26,2)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48</v>
      </c>
      <c r="B43" s="9"/>
      <c r="C43" s="8" t="s">
        <v>49</v>
      </c>
      <c r="D43" s="14">
        <f>ROUND(B43*5000,2)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50</v>
      </c>
      <c r="B44" s="9"/>
      <c r="C44" s="8" t="s">
        <v>60</v>
      </c>
      <c r="D44" s="14">
        <f>ROUND(B44*10000,2)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69</v>
      </c>
      <c r="B45" s="9"/>
      <c r="C45" s="18" t="s">
        <v>70</v>
      </c>
      <c r="D45" s="16">
        <f>ROUND(B45*15,2)</f>
        <v>0</v>
      </c>
      <c r="E45" s="7"/>
      <c r="F45" s="7"/>
      <c r="G45" s="7"/>
      <c r="H45" s="7"/>
      <c r="I45" s="7"/>
      <c r="J45" s="7"/>
    </row>
    <row r="46" spans="1:10" ht="28.5" customHeight="1">
      <c r="A46" s="27" t="s">
        <v>51</v>
      </c>
      <c r="B46" s="28"/>
      <c r="C46" s="28"/>
      <c r="D46" s="15">
        <f>SUM(D15:D45)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57</v>
      </c>
      <c r="B47" s="28"/>
      <c r="C47" s="28"/>
      <c r="D47" s="15">
        <f>D46*8%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52</v>
      </c>
      <c r="B48" s="28"/>
      <c r="C48" s="28"/>
      <c r="D48" s="15">
        <f>SUM(D46:D47)</f>
        <v>0</v>
      </c>
      <c r="E48" s="7"/>
      <c r="F48" s="7"/>
      <c r="G48" s="7"/>
      <c r="H48" s="7"/>
      <c r="I48" s="7"/>
      <c r="J48" s="7"/>
    </row>
    <row r="49" spans="1:10" ht="28.5" customHeight="1" thickBot="1">
      <c r="A49" s="24" t="s">
        <v>59</v>
      </c>
      <c r="B49" s="25"/>
      <c r="C49" s="25"/>
      <c r="D49" s="26"/>
      <c r="E49" s="7"/>
      <c r="F49" s="7"/>
      <c r="G49" s="7"/>
      <c r="H49" s="7"/>
      <c r="I49" s="7"/>
      <c r="J49" s="7"/>
    </row>
    <row r="51" spans="1:4" ht="38.25" customHeight="1">
      <c r="A51" s="23" t="s">
        <v>75</v>
      </c>
      <c r="B51" s="23"/>
      <c r="C51" s="23"/>
      <c r="D51" s="23"/>
    </row>
  </sheetData>
  <sheetProtection selectLockedCells="1" selectUnlockedCells="1"/>
  <mergeCells count="10">
    <mergeCell ref="A1:D1"/>
    <mergeCell ref="A9:D9"/>
    <mergeCell ref="A10:D10"/>
    <mergeCell ref="A11:D11"/>
    <mergeCell ref="A51:D51"/>
    <mergeCell ref="A49:D49"/>
    <mergeCell ref="A12:D12"/>
    <mergeCell ref="A46:C46"/>
    <mergeCell ref="A47:C47"/>
    <mergeCell ref="A48: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 customHeight="1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63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42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44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45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33" customHeight="1">
      <c r="A41" s="13" t="s">
        <v>47</v>
      </c>
      <c r="B41" s="9"/>
      <c r="C41" s="8" t="s">
        <v>76</v>
      </c>
      <c r="D41" s="14">
        <f>ROUND(B41*351*6,2)</f>
        <v>0</v>
      </c>
      <c r="E41" s="7"/>
      <c r="F41" s="7"/>
      <c r="G41" s="7"/>
      <c r="H41" s="7"/>
      <c r="I41" s="7"/>
      <c r="J41" s="7"/>
    </row>
    <row r="42" spans="1:10" ht="22.5" customHeight="1">
      <c r="A42" s="13" t="s">
        <v>55</v>
      </c>
      <c r="B42" s="9"/>
      <c r="C42" s="8" t="s">
        <v>56</v>
      </c>
      <c r="D42" s="14">
        <f>ROUND(B42*26,2)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48</v>
      </c>
      <c r="B43" s="9"/>
      <c r="C43" s="8" t="s">
        <v>49</v>
      </c>
      <c r="D43" s="14">
        <f>ROUND(B43*5000,2)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50</v>
      </c>
      <c r="B44" s="9"/>
      <c r="C44" s="8" t="s">
        <v>60</v>
      </c>
      <c r="D44" s="16">
        <f>ROUND(B44*10000,2)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69</v>
      </c>
      <c r="B45" s="9"/>
      <c r="C45" s="18" t="s">
        <v>70</v>
      </c>
      <c r="D45" s="16">
        <f>ROUND(B45*15,2)</f>
        <v>0</v>
      </c>
      <c r="E45" s="7"/>
      <c r="F45" s="7"/>
      <c r="G45" s="7"/>
      <c r="H45" s="7"/>
      <c r="I45" s="7"/>
      <c r="J45" s="7"/>
    </row>
    <row r="46" spans="1:10" ht="28.5" customHeight="1">
      <c r="A46" s="27" t="s">
        <v>51</v>
      </c>
      <c r="B46" s="28"/>
      <c r="C46" s="30"/>
      <c r="D46" s="17">
        <f>SUM(D15:D45)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57</v>
      </c>
      <c r="B47" s="28"/>
      <c r="C47" s="30"/>
      <c r="D47" s="17">
        <f>D46*8%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52</v>
      </c>
      <c r="B48" s="28"/>
      <c r="C48" s="30"/>
      <c r="D48" s="17">
        <f>SUM(D46+D47)</f>
        <v>0</v>
      </c>
      <c r="E48" s="7"/>
      <c r="F48" s="7"/>
      <c r="G48" s="7"/>
      <c r="H48" s="7"/>
      <c r="I48" s="7"/>
      <c r="J48" s="7"/>
    </row>
    <row r="49" spans="1:10" ht="28.5" customHeight="1" thickBot="1">
      <c r="A49" s="24" t="s">
        <v>59</v>
      </c>
      <c r="B49" s="25"/>
      <c r="C49" s="25"/>
      <c r="D49" s="29"/>
      <c r="E49" s="7"/>
      <c r="F49" s="7"/>
      <c r="G49" s="7"/>
      <c r="H49" s="7"/>
      <c r="I49" s="7"/>
      <c r="J49" s="7"/>
    </row>
    <row r="51" spans="1:4" ht="40.5" customHeight="1">
      <c r="A51" s="23" t="s">
        <v>81</v>
      </c>
      <c r="B51" s="23"/>
      <c r="C51" s="23"/>
      <c r="D51" s="23"/>
    </row>
  </sheetData>
  <sheetProtection selectLockedCells="1" selectUnlockedCells="1"/>
  <mergeCells count="10">
    <mergeCell ref="A1:D1"/>
    <mergeCell ref="A9:D9"/>
    <mergeCell ref="A10:D10"/>
    <mergeCell ref="A11:D11"/>
    <mergeCell ref="A51:D51"/>
    <mergeCell ref="A49:D49"/>
    <mergeCell ref="A12:D12"/>
    <mergeCell ref="A46:C46"/>
    <mergeCell ref="A47:C47"/>
    <mergeCell ref="A48: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 customHeight="1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65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42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44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45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33" customHeight="1">
      <c r="A41" s="13" t="s">
        <v>47</v>
      </c>
      <c r="B41" s="9"/>
      <c r="C41" s="8" t="s">
        <v>77</v>
      </c>
      <c r="D41" s="14">
        <f>ROUND(B41*336*6,2)</f>
        <v>0</v>
      </c>
      <c r="E41" s="7"/>
      <c r="F41" s="7"/>
      <c r="G41" s="7"/>
      <c r="H41" s="7"/>
      <c r="I41" s="7"/>
      <c r="J41" s="7"/>
    </row>
    <row r="42" spans="1:10" ht="22.5" customHeight="1">
      <c r="A42" s="13" t="s">
        <v>55</v>
      </c>
      <c r="B42" s="9"/>
      <c r="C42" s="8" t="s">
        <v>56</v>
      </c>
      <c r="D42" s="14">
        <f>ROUND(B42*26,2)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48</v>
      </c>
      <c r="B43" s="9"/>
      <c r="C43" s="8" t="s">
        <v>49</v>
      </c>
      <c r="D43" s="14">
        <f>ROUND(B43*5000,2)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50</v>
      </c>
      <c r="B44" s="9"/>
      <c r="C44" s="8" t="s">
        <v>60</v>
      </c>
      <c r="D44" s="14">
        <f>ROUND(B44*10000,2)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69</v>
      </c>
      <c r="B45" s="9"/>
      <c r="C45" s="18" t="s">
        <v>70</v>
      </c>
      <c r="D45" s="16">
        <f>ROUND(B45*15,2)</f>
        <v>0</v>
      </c>
      <c r="E45" s="7"/>
      <c r="F45" s="7"/>
      <c r="G45" s="7"/>
      <c r="H45" s="7"/>
      <c r="I45" s="7"/>
      <c r="J45" s="7"/>
    </row>
    <row r="46" spans="1:10" ht="28.5" customHeight="1">
      <c r="A46" s="27" t="s">
        <v>51</v>
      </c>
      <c r="B46" s="28"/>
      <c r="C46" s="28"/>
      <c r="D46" s="15">
        <f>SUM(D15:D45)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57</v>
      </c>
      <c r="B47" s="28"/>
      <c r="C47" s="28"/>
      <c r="D47" s="15">
        <f>D46*8%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52</v>
      </c>
      <c r="B48" s="28"/>
      <c r="C48" s="28"/>
      <c r="D48" s="15">
        <f>SUM(D46+D47)</f>
        <v>0</v>
      </c>
      <c r="E48" s="7"/>
      <c r="F48" s="7"/>
      <c r="G48" s="7"/>
      <c r="H48" s="7"/>
      <c r="I48" s="7"/>
      <c r="J48" s="7"/>
    </row>
    <row r="49" spans="1:10" ht="28.5" customHeight="1" thickBot="1">
      <c r="A49" s="24" t="s">
        <v>58</v>
      </c>
      <c r="B49" s="25"/>
      <c r="C49" s="25"/>
      <c r="D49" s="26"/>
      <c r="E49" s="7"/>
      <c r="F49" s="7"/>
      <c r="G49" s="7"/>
      <c r="H49" s="7"/>
      <c r="I49" s="7"/>
      <c r="J49" s="7"/>
    </row>
    <row r="51" spans="1:4" ht="38.25" customHeight="1">
      <c r="A51" s="23" t="s">
        <v>78</v>
      </c>
      <c r="B51" s="23"/>
      <c r="C51" s="23"/>
      <c r="D51" s="23"/>
    </row>
  </sheetData>
  <sheetProtection selectLockedCells="1" selectUnlockedCells="1"/>
  <mergeCells count="10">
    <mergeCell ref="A1:D1"/>
    <mergeCell ref="A10:D10"/>
    <mergeCell ref="A11:D11"/>
    <mergeCell ref="A9:D9"/>
    <mergeCell ref="A51:D51"/>
    <mergeCell ref="A49:D49"/>
    <mergeCell ref="A12:D12"/>
    <mergeCell ref="A46:C46"/>
    <mergeCell ref="A47:C47"/>
    <mergeCell ref="A48: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66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40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42</v>
      </c>
      <c r="B39" s="9"/>
      <c r="C39" s="8" t="s">
        <v>41</v>
      </c>
      <c r="D39" s="14">
        <f>ROUND(B39*6,2)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43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22.5" customHeight="1">
      <c r="A41" s="13" t="s">
        <v>45</v>
      </c>
      <c r="B41" s="9"/>
      <c r="C41" s="8" t="s">
        <v>44</v>
      </c>
      <c r="D41" s="14">
        <f>ROUND(B41*100000,2)</f>
        <v>0</v>
      </c>
      <c r="E41" s="7"/>
      <c r="F41" s="7"/>
      <c r="G41" s="7"/>
      <c r="H41" s="7"/>
      <c r="I41" s="7"/>
      <c r="J41" s="7"/>
    </row>
    <row r="42" spans="1:10" ht="33" customHeight="1">
      <c r="A42" s="13" t="s">
        <v>47</v>
      </c>
      <c r="B42" s="9"/>
      <c r="C42" s="8" t="s">
        <v>79</v>
      </c>
      <c r="D42" s="14">
        <f>ROUND(B42*809*6,2)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55</v>
      </c>
      <c r="B43" s="9"/>
      <c r="C43" s="8" t="s">
        <v>56</v>
      </c>
      <c r="D43" s="14">
        <f>ROUND(B43*26,2)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48</v>
      </c>
      <c r="B44" s="9"/>
      <c r="C44" s="8" t="s">
        <v>49</v>
      </c>
      <c r="D44" s="14">
        <f>ROUND(B44*5000,2)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50</v>
      </c>
      <c r="B45" s="9"/>
      <c r="C45" s="8" t="s">
        <v>60</v>
      </c>
      <c r="D45" s="14">
        <f>ROUND(B45*10000,2)</f>
        <v>0</v>
      </c>
      <c r="E45" s="7"/>
      <c r="F45" s="7"/>
      <c r="G45" s="7"/>
      <c r="H45" s="7"/>
      <c r="I45" s="7"/>
      <c r="J45" s="7"/>
    </row>
    <row r="46" spans="1:10" ht="22.5" customHeight="1">
      <c r="A46" s="13" t="s">
        <v>69</v>
      </c>
      <c r="B46" s="9"/>
      <c r="C46" s="18" t="s">
        <v>70</v>
      </c>
      <c r="D46" s="16">
        <f>ROUND(B46*15,2)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51</v>
      </c>
      <c r="B47" s="28"/>
      <c r="C47" s="28"/>
      <c r="D47" s="15">
        <f>SUM(D15:D46)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57</v>
      </c>
      <c r="B48" s="28"/>
      <c r="C48" s="28"/>
      <c r="D48" s="15">
        <f>D47*8%</f>
        <v>0</v>
      </c>
      <c r="E48" s="7"/>
      <c r="F48" s="7"/>
      <c r="G48" s="7"/>
      <c r="H48" s="7"/>
      <c r="I48" s="7"/>
      <c r="J48" s="7"/>
    </row>
    <row r="49" spans="1:10" ht="28.5" customHeight="1">
      <c r="A49" s="27" t="s">
        <v>52</v>
      </c>
      <c r="B49" s="28"/>
      <c r="C49" s="28"/>
      <c r="D49" s="15">
        <f>SUM(D47:D48)</f>
        <v>0</v>
      </c>
      <c r="E49" s="7"/>
      <c r="F49" s="7"/>
      <c r="G49" s="7"/>
      <c r="H49" s="7"/>
      <c r="I49" s="7"/>
      <c r="J49" s="7"/>
    </row>
    <row r="50" spans="1:10" ht="28.5" customHeight="1" thickBot="1">
      <c r="A50" s="24" t="s">
        <v>58</v>
      </c>
      <c r="B50" s="25"/>
      <c r="C50" s="25"/>
      <c r="D50" s="26"/>
      <c r="E50" s="7"/>
      <c r="F50" s="7"/>
      <c r="G50" s="7"/>
      <c r="H50" s="7"/>
      <c r="I50" s="7"/>
      <c r="J50" s="7"/>
    </row>
    <row r="52" spans="1:4" ht="38.25" customHeight="1">
      <c r="A52" s="23" t="s">
        <v>82</v>
      </c>
      <c r="B52" s="23"/>
      <c r="C52" s="23"/>
      <c r="D52" s="23"/>
    </row>
  </sheetData>
  <sheetProtection selectLockedCells="1" selectUnlockedCells="1"/>
  <mergeCells count="10">
    <mergeCell ref="A1:D1"/>
    <mergeCell ref="A9:D9"/>
    <mergeCell ref="A10:D10"/>
    <mergeCell ref="A11:D11"/>
    <mergeCell ref="A52:D52"/>
    <mergeCell ref="A50:D50"/>
    <mergeCell ref="A12:D12"/>
    <mergeCell ref="A47:C47"/>
    <mergeCell ref="A48:C48"/>
    <mergeCell ref="A49:C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67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40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42</v>
      </c>
      <c r="B39" s="9"/>
      <c r="C39" s="8" t="s">
        <v>41</v>
      </c>
      <c r="D39" s="14">
        <f>ROUND(B39*6,2)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43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22.5" customHeight="1">
      <c r="A41" s="13" t="s">
        <v>45</v>
      </c>
      <c r="B41" s="9"/>
      <c r="C41" s="8" t="s">
        <v>44</v>
      </c>
      <c r="D41" s="14">
        <f>ROUND(B41*100000,2)</f>
        <v>0</v>
      </c>
      <c r="E41" s="7"/>
      <c r="F41" s="7"/>
      <c r="G41" s="7"/>
      <c r="H41" s="7"/>
      <c r="I41" s="7"/>
      <c r="J41" s="7"/>
    </row>
    <row r="42" spans="1:10" ht="33" customHeight="1">
      <c r="A42" s="13" t="s">
        <v>47</v>
      </c>
      <c r="B42" s="9"/>
      <c r="C42" s="8" t="s">
        <v>80</v>
      </c>
      <c r="D42" s="14">
        <f>ROUND(B42*735*6,2)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55</v>
      </c>
      <c r="B43" s="9"/>
      <c r="C43" s="8" t="s">
        <v>56</v>
      </c>
      <c r="D43" s="14">
        <f>ROUND(B43*26,2)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48</v>
      </c>
      <c r="B44" s="9"/>
      <c r="C44" s="8" t="s">
        <v>49</v>
      </c>
      <c r="D44" s="14">
        <f>ROUND(B44*5000,2)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50</v>
      </c>
      <c r="B45" s="9"/>
      <c r="C45" s="8" t="s">
        <v>60</v>
      </c>
      <c r="D45" s="16">
        <f>ROUND(B45*10000,2)</f>
        <v>0</v>
      </c>
      <c r="E45" s="7"/>
      <c r="F45" s="7"/>
      <c r="G45" s="7"/>
      <c r="H45" s="7"/>
      <c r="I45" s="7"/>
      <c r="J45" s="7"/>
    </row>
    <row r="46" spans="1:10" ht="22.5" customHeight="1">
      <c r="A46" s="13" t="s">
        <v>69</v>
      </c>
      <c r="B46" s="9"/>
      <c r="C46" s="18" t="s">
        <v>70</v>
      </c>
      <c r="D46" s="16">
        <f>ROUND(B46*15,2)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51</v>
      </c>
      <c r="B47" s="28"/>
      <c r="C47" s="30"/>
      <c r="D47" s="17">
        <f>SUM(D15:D46)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57</v>
      </c>
      <c r="B48" s="28"/>
      <c r="C48" s="28"/>
      <c r="D48" s="17">
        <f>D47*8%</f>
        <v>0</v>
      </c>
      <c r="E48" s="7"/>
      <c r="F48" s="7"/>
      <c r="G48" s="7"/>
      <c r="H48" s="7"/>
      <c r="I48" s="7"/>
      <c r="J48" s="7"/>
    </row>
    <row r="49" spans="1:10" ht="28.5" customHeight="1">
      <c r="A49" s="27" t="s">
        <v>52</v>
      </c>
      <c r="B49" s="28"/>
      <c r="C49" s="30"/>
      <c r="D49" s="17">
        <f>SUM(D47:D48)</f>
        <v>0</v>
      </c>
      <c r="E49" s="7"/>
      <c r="F49" s="7"/>
      <c r="G49" s="7"/>
      <c r="H49" s="7"/>
      <c r="I49" s="7"/>
      <c r="J49" s="7"/>
    </row>
    <row r="50" spans="1:10" ht="28.5" customHeight="1" thickBot="1">
      <c r="A50" s="24" t="s">
        <v>58</v>
      </c>
      <c r="B50" s="25"/>
      <c r="C50" s="25"/>
      <c r="D50" s="29"/>
      <c r="E50" s="7"/>
      <c r="F50" s="7"/>
      <c r="G50" s="7"/>
      <c r="H50" s="7"/>
      <c r="I50" s="7"/>
      <c r="J50" s="7"/>
    </row>
    <row r="52" spans="1:4" ht="39" customHeight="1">
      <c r="A52" s="23" t="s">
        <v>85</v>
      </c>
      <c r="B52" s="23"/>
      <c r="C52" s="23"/>
      <c r="D52" s="23"/>
    </row>
  </sheetData>
  <sheetProtection selectLockedCells="1" selectUnlockedCells="1"/>
  <mergeCells count="10">
    <mergeCell ref="A1:D1"/>
    <mergeCell ref="A9:D9"/>
    <mergeCell ref="A10:D10"/>
    <mergeCell ref="A11:D11"/>
    <mergeCell ref="A52:D52"/>
    <mergeCell ref="A50:D50"/>
    <mergeCell ref="A12:D12"/>
    <mergeCell ref="A47:C47"/>
    <mergeCell ref="A48:C48"/>
    <mergeCell ref="A49:C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:D1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19" t="s">
        <v>86</v>
      </c>
      <c r="B1" s="19"/>
      <c r="C1" s="19"/>
      <c r="D1" s="19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0" t="s">
        <v>5</v>
      </c>
      <c r="B9" s="20"/>
      <c r="C9" s="20"/>
      <c r="D9" s="20"/>
      <c r="E9" s="3"/>
      <c r="F9" s="3"/>
      <c r="G9" s="3"/>
      <c r="H9" s="3"/>
      <c r="I9" s="3"/>
      <c r="J9" s="3"/>
    </row>
    <row r="10" spans="1:10" ht="16.5" customHeight="1">
      <c r="A10" s="21" t="s">
        <v>6</v>
      </c>
      <c r="B10" s="21"/>
      <c r="C10" s="21"/>
      <c r="D10" s="21"/>
      <c r="E10" s="3"/>
      <c r="F10" s="3"/>
      <c r="G10" s="3"/>
      <c r="H10" s="3"/>
      <c r="I10" s="3"/>
      <c r="J10" s="3"/>
    </row>
    <row r="11" spans="1:10" ht="16.5" customHeight="1">
      <c r="A11" s="22" t="s">
        <v>71</v>
      </c>
      <c r="B11" s="22"/>
      <c r="C11" s="22"/>
      <c r="D11" s="22"/>
      <c r="E11" s="3"/>
      <c r="F11" s="3"/>
      <c r="G11" s="3"/>
      <c r="H11" s="3"/>
      <c r="I11" s="3"/>
      <c r="J11" s="3"/>
    </row>
    <row r="12" spans="1:10" ht="16.5">
      <c r="A12" s="22" t="s">
        <v>68</v>
      </c>
      <c r="B12" s="22"/>
      <c r="C12" s="22"/>
      <c r="D12" s="22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54</v>
      </c>
      <c r="D16" s="14">
        <f>ROUND(B16*5,2)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16</v>
      </c>
      <c r="D17" s="14">
        <f>ROUND(B17*2,2)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24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54</v>
      </c>
      <c r="D19" s="14">
        <f>ROUND(B19*5,2)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24</v>
      </c>
      <c r="D20" s="14">
        <f>ROUND(B20*3,2)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54</v>
      </c>
      <c r="D21" s="14">
        <f>ROUND(B21*5,2)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22</v>
      </c>
      <c r="B23" s="9"/>
      <c r="C23" s="8" t="s">
        <v>16</v>
      </c>
      <c r="D23" s="14">
        <f>ROUND(B23*2,2)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23</v>
      </c>
      <c r="B24" s="9"/>
      <c r="C24" s="8" t="s">
        <v>14</v>
      </c>
      <c r="D24" s="14">
        <f>ROUND(B24*4,2)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16</v>
      </c>
      <c r="D25" s="14">
        <f>ROUND(B25*2,2)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24</v>
      </c>
      <c r="D26" s="14">
        <f>ROUND(B26*3,2)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53</v>
      </c>
      <c r="B27" s="9"/>
      <c r="C27" s="8" t="s">
        <v>24</v>
      </c>
      <c r="D27" s="14">
        <f>ROUND(B27*3,2)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27</v>
      </c>
      <c r="B28" s="9"/>
      <c r="C28" s="8" t="s">
        <v>29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28</v>
      </c>
      <c r="B29" s="9"/>
      <c r="C29" s="8" t="s">
        <v>29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30</v>
      </c>
      <c r="B30" s="9"/>
      <c r="C30" s="8" t="s">
        <v>31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ROUND(B31*40,2)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29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34</v>
      </c>
      <c r="B33" s="9"/>
      <c r="C33" s="8" t="s">
        <v>31</v>
      </c>
      <c r="D33" s="14">
        <f>ROUND(B33*80,2)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35</v>
      </c>
      <c r="B34" s="9"/>
      <c r="C34" s="8" t="s">
        <v>36</v>
      </c>
      <c r="D34" s="14">
        <f>ROUND(B34*20,2)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29</v>
      </c>
      <c r="D35" s="14">
        <f>ROUND(B35*40,2)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29</v>
      </c>
      <c r="D36" s="14">
        <f>ROUND(B36*40,2)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39</v>
      </c>
      <c r="B37" s="9"/>
      <c r="C37" s="8" t="s">
        <v>62</v>
      </c>
      <c r="D37" s="14">
        <f>ROUND(B37*100,2)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42</v>
      </c>
      <c r="B38" s="9"/>
      <c r="C38" s="8" t="s">
        <v>41</v>
      </c>
      <c r="D38" s="14">
        <f>ROUND(B38*6,2)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44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22.5" customHeight="1">
      <c r="A40" s="13" t="s">
        <v>45</v>
      </c>
      <c r="B40" s="9"/>
      <c r="C40" s="8" t="s">
        <v>44</v>
      </c>
      <c r="D40" s="14">
        <f>ROUND(B40*100000,2)</f>
        <v>0</v>
      </c>
      <c r="E40" s="7"/>
      <c r="F40" s="7"/>
      <c r="G40" s="7"/>
      <c r="H40" s="7"/>
      <c r="I40" s="7"/>
      <c r="J40" s="7"/>
    </row>
    <row r="41" spans="1:10" ht="33" customHeight="1">
      <c r="A41" s="13" t="s">
        <v>47</v>
      </c>
      <c r="B41" s="9"/>
      <c r="C41" s="8" t="s">
        <v>83</v>
      </c>
      <c r="D41" s="14">
        <f>ROUND(B41*603*6,2)</f>
        <v>0</v>
      </c>
      <c r="E41" s="7"/>
      <c r="F41" s="7"/>
      <c r="G41" s="7"/>
      <c r="H41" s="7"/>
      <c r="I41" s="7"/>
      <c r="J41" s="7"/>
    </row>
    <row r="42" spans="1:10" ht="22.5" customHeight="1">
      <c r="A42" s="13" t="s">
        <v>55</v>
      </c>
      <c r="B42" s="9"/>
      <c r="C42" s="8" t="s">
        <v>56</v>
      </c>
      <c r="D42" s="14">
        <f>ROUND(B42*26,2)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48</v>
      </c>
      <c r="B43" s="9"/>
      <c r="C43" s="8" t="s">
        <v>49</v>
      </c>
      <c r="D43" s="14">
        <f>ROUND(B43*5000,2)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50</v>
      </c>
      <c r="B44" s="9"/>
      <c r="C44" s="8" t="s">
        <v>60</v>
      </c>
      <c r="D44" s="16">
        <f>ROUND(B44*10000,2)</f>
        <v>0</v>
      </c>
      <c r="E44" s="7"/>
      <c r="F44" s="7"/>
      <c r="G44" s="7"/>
      <c r="H44" s="7"/>
      <c r="I44" s="7"/>
      <c r="J44" s="7"/>
    </row>
    <row r="45" spans="1:10" ht="22.5" customHeight="1">
      <c r="A45" s="13" t="s">
        <v>69</v>
      </c>
      <c r="B45" s="9"/>
      <c r="C45" s="18" t="s">
        <v>70</v>
      </c>
      <c r="D45" s="16">
        <f>ROUND(B45*15,2)</f>
        <v>0</v>
      </c>
      <c r="E45" s="7"/>
      <c r="F45" s="7"/>
      <c r="G45" s="7"/>
      <c r="H45" s="7"/>
      <c r="I45" s="7"/>
      <c r="J45" s="7"/>
    </row>
    <row r="46" spans="1:10" ht="28.5" customHeight="1">
      <c r="A46" s="27" t="s">
        <v>51</v>
      </c>
      <c r="B46" s="28"/>
      <c r="C46" s="30"/>
      <c r="D46" s="17">
        <f>SUM(D15:D45)</f>
        <v>0</v>
      </c>
      <c r="E46" s="7"/>
      <c r="F46" s="7"/>
      <c r="G46" s="7"/>
      <c r="H46" s="7"/>
      <c r="I46" s="7"/>
      <c r="J46" s="7"/>
    </row>
    <row r="47" spans="1:10" ht="28.5" customHeight="1">
      <c r="A47" s="27" t="s">
        <v>57</v>
      </c>
      <c r="B47" s="28"/>
      <c r="C47" s="28"/>
      <c r="D47" s="17">
        <f>D46*8%</f>
        <v>0</v>
      </c>
      <c r="E47" s="7"/>
      <c r="F47" s="7"/>
      <c r="G47" s="7"/>
      <c r="H47" s="7"/>
      <c r="I47" s="7"/>
      <c r="J47" s="7"/>
    </row>
    <row r="48" spans="1:10" ht="28.5" customHeight="1">
      <c r="A48" s="27" t="s">
        <v>52</v>
      </c>
      <c r="B48" s="28"/>
      <c r="C48" s="30"/>
      <c r="D48" s="17">
        <f>SUM(D46:D47)</f>
        <v>0</v>
      </c>
      <c r="E48" s="7"/>
      <c r="F48" s="7"/>
      <c r="G48" s="7"/>
      <c r="H48" s="7"/>
      <c r="I48" s="7"/>
      <c r="J48" s="7"/>
    </row>
    <row r="49" spans="1:10" ht="28.5" customHeight="1" thickBot="1">
      <c r="A49" s="24" t="s">
        <v>58</v>
      </c>
      <c r="B49" s="25"/>
      <c r="C49" s="25"/>
      <c r="D49" s="29"/>
      <c r="E49" s="7"/>
      <c r="F49" s="7"/>
      <c r="G49" s="7"/>
      <c r="H49" s="7"/>
      <c r="I49" s="7"/>
      <c r="J49" s="7"/>
    </row>
    <row r="51" spans="1:4" ht="39.75" customHeight="1">
      <c r="A51" s="23" t="s">
        <v>84</v>
      </c>
      <c r="B51" s="23"/>
      <c r="C51" s="23"/>
      <c r="D51" s="23"/>
    </row>
  </sheetData>
  <sheetProtection selectLockedCells="1" selectUnlockedCells="1"/>
  <mergeCells count="10">
    <mergeCell ref="A1:D1"/>
    <mergeCell ref="A10:D10"/>
    <mergeCell ref="A11:D11"/>
    <mergeCell ref="A9:D9"/>
    <mergeCell ref="A51:D51"/>
    <mergeCell ref="A49:D49"/>
    <mergeCell ref="A12:D12"/>
    <mergeCell ref="A46:C46"/>
    <mergeCell ref="A47:C47"/>
    <mergeCell ref="A48:C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Kubicka</dc:creator>
  <cp:keywords/>
  <dc:description/>
  <cp:lastModifiedBy>Mariola Kubicka</cp:lastModifiedBy>
  <cp:lastPrinted>2017-05-05T07:05:50Z</cp:lastPrinted>
  <dcterms:created xsi:type="dcterms:W3CDTF">2018-06-19T11:48:19Z</dcterms:created>
  <dcterms:modified xsi:type="dcterms:W3CDTF">2018-06-20T09:24:54Z</dcterms:modified>
  <cp:category/>
  <cp:version/>
  <cp:contentType/>
  <cp:contentStatus/>
</cp:coreProperties>
</file>