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63" i="1" l="1"/>
  <c r="F64" i="1"/>
  <c r="F62" i="1"/>
  <c r="F61" i="1"/>
  <c r="F60" i="1"/>
  <c r="F59" i="1"/>
  <c r="F58" i="1"/>
  <c r="F57" i="1"/>
  <c r="F56" i="1"/>
  <c r="D55" i="1"/>
  <c r="F55" i="1" s="1"/>
  <c r="F65" i="1" l="1"/>
  <c r="F50" i="1"/>
  <c r="F49" i="1"/>
  <c r="F48" i="1"/>
  <c r="F47" i="1"/>
  <c r="F46" i="1"/>
  <c r="F45" i="1"/>
  <c r="F44" i="1"/>
  <c r="F43" i="1"/>
  <c r="D42" i="1"/>
  <c r="F42" i="1" s="1"/>
  <c r="F41" i="1"/>
  <c r="F40" i="1"/>
  <c r="F39" i="1"/>
  <c r="F38" i="1"/>
  <c r="F37" i="1"/>
  <c r="F36" i="1"/>
  <c r="F35" i="1"/>
  <c r="F26" i="1"/>
  <c r="F22" i="1"/>
  <c r="F21" i="1"/>
  <c r="F20" i="1"/>
  <c r="F19" i="1"/>
  <c r="F18" i="1"/>
  <c r="F17" i="1"/>
  <c r="F16" i="1"/>
  <c r="F15" i="1"/>
  <c r="D14" i="1"/>
  <c r="F14" i="1" s="1"/>
  <c r="F13" i="1"/>
  <c r="F12" i="1"/>
  <c r="F11" i="1"/>
  <c r="F10" i="1"/>
  <c r="F9" i="1"/>
  <c r="F8" i="1"/>
  <c r="F7" i="1"/>
  <c r="F6" i="1"/>
  <c r="F5" i="1"/>
  <c r="F51" i="1" l="1"/>
  <c r="F52" i="1" s="1"/>
  <c r="F23" i="1"/>
  <c r="F24" i="1" s="1"/>
  <c r="F67" i="1" l="1"/>
  <c r="F68" i="1" s="1"/>
</calcChain>
</file>

<file path=xl/sharedStrings.xml><?xml version="1.0" encoding="utf-8"?>
<sst xmlns="http://schemas.openxmlformats.org/spreadsheetml/2006/main" count="147" uniqueCount="70">
  <si>
    <t xml:space="preserve">                         Kolizja słupa oświetleniowego - przestawienie</t>
  </si>
  <si>
    <t>KNNR 5 0411-06 analogia</t>
  </si>
  <si>
    <t>Demontaż fundamentu prefabrykowanego betonowego w gruncie kat.III o objętości w wykopie do 0.4 m3 - fundament pod słup</t>
  </si>
  <si>
    <t>szt.</t>
  </si>
  <si>
    <t>KNNR 9 1001-08</t>
  </si>
  <si>
    <t>Demontaż słupów oświetleniowych o masie 100-300 kg</t>
  </si>
  <si>
    <t>KNNR 9 1002-06</t>
  </si>
  <si>
    <t>Demontaż wysięgników rurowych o ciężarze do 30 kg mocowanych na słupie lub ścianie</t>
  </si>
  <si>
    <t>KNNR 9 1005-03</t>
  </si>
  <si>
    <t>Demontaż opraw oświetlenia zewnętrznego na trzpieniu słupa lub wysięgniku</t>
  </si>
  <si>
    <t>kpl.</t>
  </si>
  <si>
    <t>Montaż fundamentu prefabrykowanego betonowego w gruncie kat.III o objętości w wykopie do 0.4 m3 - fundament pod słup z demontażu</t>
  </si>
  <si>
    <t>KNNR 5 1001-02</t>
  </si>
  <si>
    <t>Montaż i stawianie słupów oświetleniowych o masie do 300 kg - słup z demontażu</t>
  </si>
  <si>
    <t>KNNR 5 1002-01</t>
  </si>
  <si>
    <t>Montaż wysięgników rurowych o masie do 15 kg na słupie - wysięgnik z demontażu</t>
  </si>
  <si>
    <t>KNNR 5 1004-02</t>
  </si>
  <si>
    <t>Montaż opraw oświetlenia zewnętrznego na wysięgniku - oprawa z demontażu</t>
  </si>
  <si>
    <t>KNR 2-01 0701-0202</t>
  </si>
  <si>
    <t>Wykopanie ręczne rowu kablowego o wym 0,8x0,4 w gruncie kat 3</t>
  </si>
  <si>
    <t>metr</t>
  </si>
  <si>
    <t>KNR 4-01 0108-02</t>
  </si>
  <si>
    <t>Wywóz ziemi z wykopów z załadowaniem i wyładowaniem samochodami skrzyniowymi na odległość do 1 km w gruncie kategorii 3 (dla wymiany 100% gruntu)</t>
  </si>
  <si>
    <t>m3</t>
  </si>
  <si>
    <t>KNR 4-01 0108-04</t>
  </si>
  <si>
    <t>Wywóz ziemi z wykopów samochodami skrzyniowymi na każdy następny 1 km (składniki normy x współczynnik S x UWAGA!- oferent winien przyjąć własny współczynnik w zależności od rzeczywistej odległości) (dla wymiany 100% gruntu)</t>
  </si>
  <si>
    <t>KNR 5-10 0301-01</t>
  </si>
  <si>
    <t>Nasypanie piasku na dnie rowu kablowego o grubości 0,1 m o szer do 0,4 m</t>
  </si>
  <si>
    <t>KNR 2-01 0704-0202</t>
  </si>
  <si>
    <t>Zasyp rowów dla kabli ręcznie o wym. 0,6x0,4m (100% wymiany gruntu)</t>
  </si>
  <si>
    <t>KNR 5-10 0103-02</t>
  </si>
  <si>
    <t>Ręczne układanie kabli wielożyłowych o masie do 1.0 kg/m na napięcie znamionowe poniżej 110 kV w rowach kablowych - kabel YAKY 4x35</t>
  </si>
  <si>
    <t>m</t>
  </si>
  <si>
    <t>KNR 5-10 0103-02 analogia</t>
  </si>
  <si>
    <t>Ręczne układanie kabli wielożyłowych o masie do 1.0 kg/m na napięcie znamionowe poniżej 110 kV w rowach kablowych - przełożenie istniejącego kabla</t>
  </si>
  <si>
    <t>KNR 5-10 0603-07</t>
  </si>
  <si>
    <t>Montaż głowic kablowych - zarobienie na sucho końca kabla Al 4-żyłowego o przekroju do 50 mm2 na napięcie do 1 kV o izolacji i powłoce z tworzyw sztucznych</t>
  </si>
  <si>
    <t>KNR 5-10 0508-06</t>
  </si>
  <si>
    <t>Montaż w rowach muf przelotowych z rur termokurczliwych na kablach wielożyłowych z żyłami Al o przekroju do 70 mm2 na nap.do 1 kV o izolacji i powłoce z tworzyw sztucznych 35</t>
  </si>
  <si>
    <t>KNNR 5 1302-03</t>
  </si>
  <si>
    <t>Badanie linii kablowej N.N.- kabel 4-żyłowy</t>
  </si>
  <si>
    <t>odc.</t>
  </si>
  <si>
    <t>RAZEM NETTO :</t>
  </si>
  <si>
    <t>RAZEM NETTO</t>
  </si>
  <si>
    <t>KW</t>
  </si>
  <si>
    <t>Wyłączenie napięcia w sieci trakcyjnej tramwajowej</t>
  </si>
  <si>
    <t>kpl</t>
  </si>
  <si>
    <t>Droga Dębińska</t>
  </si>
  <si>
    <t>Garbary</t>
  </si>
  <si>
    <t>RAZEM BRANŻA ELEKTRYCZNA NETTO :</t>
  </si>
  <si>
    <t>RAZEM NETTO CAŁOŚĆ</t>
  </si>
  <si>
    <t>RAZEM BRUTTO CAŁOŚĆ</t>
  </si>
  <si>
    <t xml:space="preserve">                        Oznakowanie dróg i urządzenia bezpieczeństwa ruchu</t>
  </si>
  <si>
    <t>KNR 2-31 0706-06</t>
  </si>
  <si>
    <t>Mechaniczne malowanie oznakowania poziomego - grubowarstwowe, chemoutwardzlane, gr. 3mm</t>
  </si>
  <si>
    <t>m2</t>
  </si>
  <si>
    <t>Mechaniczne malowanie oznakowania poziomego - grubowarstwowe, chemoutwardzlane, gr. 3mm czerwona przejazdy rowerowe</t>
  </si>
  <si>
    <t>KNR 2-31 0703-03</t>
  </si>
  <si>
    <t>Zdejmowanie tablic znaków drogowych zakazu, nakazu, ostrzegawczych, informacyjnych</t>
  </si>
  <si>
    <t>szt</t>
  </si>
  <si>
    <t>KNR 2-31 0703-01</t>
  </si>
  <si>
    <t>Przymocowanie tablic znaków drogowych zakazu, nakazu, ostrzegawczych, informacyjnych o powierzchni do 0.3 m2 - średnie</t>
  </si>
  <si>
    <t>Przymocowanie tablic znaków drogowych zakazu, nakazu, ostrzegawczych, informacyjnych o powierzchni do 0.3 m2 - mini</t>
  </si>
  <si>
    <t>Przymocowanie tablic znaków drogowych zakazu - tablica D-11 wykonanie indywidualne</t>
  </si>
  <si>
    <t>KNR 2-31 0701-06</t>
  </si>
  <si>
    <t>KNR 2-31 0702-02</t>
  </si>
  <si>
    <t>Dostawa i montaż słupka przeszkodowego U-5a</t>
  </si>
  <si>
    <t>Instalacja znaków z wcześniejszego demontażu (2x D-1)</t>
  </si>
  <si>
    <t>RAZEM</t>
  </si>
  <si>
    <t>Likwidacja istniejącego oznakowania poziomego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</si>
</sst>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Verdana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0"/>
      <name val="Arial CE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u/>
      <sz val="10"/>
      <name val="Times New Roman"/>
      <family val="1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39">
    <xf numFmtId="0" fontId="0" fillId="0" borderId="0"/>
    <xf numFmtId="0" fontId="12" fillId="0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6" fillId="6" borderId="10" applyNumberFormat="0" applyAlignment="0" applyProtection="0"/>
    <xf numFmtId="0" fontId="17" fillId="5" borderId="11" applyNumberFormat="0" applyAlignment="0" applyProtection="0"/>
    <xf numFmtId="0" fontId="17" fillId="5" borderId="11" applyNumberFormat="0" applyAlignment="0" applyProtection="0"/>
    <xf numFmtId="0" fontId="17" fillId="5" borderId="11" applyNumberFormat="0" applyAlignment="0" applyProtection="0"/>
    <xf numFmtId="0" fontId="17" fillId="5" borderId="11" applyNumberFormat="0" applyAlignment="0" applyProtection="0"/>
    <xf numFmtId="0" fontId="17" fillId="5" borderId="11" applyNumberFormat="0" applyAlignment="0" applyProtection="0"/>
    <xf numFmtId="0" fontId="17" fillId="5" borderId="11" applyNumberFormat="0" applyAlignment="0" applyProtection="0"/>
    <xf numFmtId="0" fontId="17" fillId="5" borderId="11" applyNumberFormat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19" borderId="13" applyNumberFormat="0" applyAlignment="0" applyProtection="0"/>
    <xf numFmtId="0" fontId="20" fillId="19" borderId="13" applyNumberFormat="0" applyAlignment="0" applyProtection="0"/>
    <xf numFmtId="0" fontId="20" fillId="19" borderId="13" applyNumberFormat="0" applyAlignment="0" applyProtection="0"/>
    <xf numFmtId="0" fontId="20" fillId="19" borderId="13" applyNumberFormat="0" applyAlignment="0" applyProtection="0"/>
    <xf numFmtId="0" fontId="20" fillId="19" borderId="13" applyNumberFormat="0" applyAlignment="0" applyProtection="0"/>
    <xf numFmtId="0" fontId="20" fillId="19" borderId="13" applyNumberFormat="0" applyAlignment="0" applyProtection="0"/>
    <xf numFmtId="0" fontId="20" fillId="19" borderId="13" applyNumberFormat="0" applyAlignment="0" applyProtection="0"/>
    <xf numFmtId="0" fontId="21" fillId="0" borderId="0" applyNumberFormat="0" applyBorder="0" applyProtection="0">
      <alignment horizontal="center" wrapText="1"/>
    </xf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5" borderId="10" applyNumberFormat="0" applyAlignment="0" applyProtection="0"/>
    <xf numFmtId="0" fontId="27" fillId="5" borderId="10" applyNumberFormat="0" applyAlignment="0" applyProtection="0"/>
    <xf numFmtId="0" fontId="27" fillId="5" borderId="10" applyNumberFormat="0" applyAlignment="0" applyProtection="0"/>
    <xf numFmtId="0" fontId="27" fillId="5" borderId="10" applyNumberFormat="0" applyAlignment="0" applyProtection="0"/>
    <xf numFmtId="0" fontId="27" fillId="5" borderId="10" applyNumberFormat="0" applyAlignment="0" applyProtection="0"/>
    <xf numFmtId="0" fontId="27" fillId="5" borderId="10" applyNumberFormat="0" applyAlignment="0" applyProtection="0"/>
    <xf numFmtId="0" fontId="27" fillId="5" borderId="10" applyNumberFormat="0" applyAlignment="0" applyProtection="0"/>
    <xf numFmtId="0" fontId="26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Border="0" applyProtection="0">
      <alignment horizontal="left" vertical="top" wrapText="1"/>
    </xf>
    <xf numFmtId="0" fontId="32" fillId="0" borderId="0" applyNumberFormat="0" applyBorder="0" applyProtection="0">
      <alignment horizontal="left" vertical="top" wrapText="1"/>
    </xf>
    <xf numFmtId="0" fontId="26" fillId="7" borderId="18" applyNumberFormat="0" applyAlignment="0" applyProtection="0"/>
    <xf numFmtId="0" fontId="26" fillId="7" borderId="18" applyNumberFormat="0" applyAlignment="0" applyProtection="0"/>
    <xf numFmtId="0" fontId="26" fillId="7" borderId="18" applyNumberFormat="0" applyAlignment="0" applyProtection="0"/>
    <xf numFmtId="0" fontId="26" fillId="7" borderId="18" applyNumberFormat="0" applyAlignment="0" applyProtection="0"/>
    <xf numFmtId="0" fontId="26" fillId="7" borderId="18" applyNumberFormat="0" applyAlignment="0" applyProtection="0"/>
    <xf numFmtId="0" fontId="26" fillId="7" borderId="18" applyNumberFormat="0" applyAlignment="0" applyProtection="0"/>
    <xf numFmtId="0" fontId="26" fillId="7" borderId="18" applyNumberFormat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2" fillId="0" borderId="0"/>
  </cellStyleXfs>
  <cellXfs count="51">
    <xf numFmtId="0" fontId="0" fillId="0" borderId="0" xfId="0"/>
    <xf numFmtId="0" fontId="4" fillId="2" borderId="6" xfId="0" applyNumberFormat="1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4" fontId="3" fillId="3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vertical="top" wrapText="1"/>
    </xf>
    <xf numFmtId="4" fontId="8" fillId="3" borderId="6" xfId="0" applyNumberFormat="1" applyFont="1" applyFill="1" applyBorder="1" applyAlignment="1">
      <alignment horizontal="center" vertical="center"/>
    </xf>
    <xf numFmtId="0" fontId="1" fillId="0" borderId="0" xfId="0" applyFont="1"/>
    <xf numFmtId="4" fontId="9" fillId="0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vertical="top" wrapText="1"/>
    </xf>
    <xf numFmtId="0" fontId="4" fillId="2" borderId="6" xfId="338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right"/>
    </xf>
    <xf numFmtId="0" fontId="8" fillId="2" borderId="3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</cellXfs>
  <cellStyles count="339">
    <cellStyle name="20% - akcent 1 1" xfId="2"/>
    <cellStyle name="20% - akcent 1 2" xfId="3"/>
    <cellStyle name="20% - akcent 1 2 2" xfId="4"/>
    <cellStyle name="20% - akcent 1 2 3" xfId="5"/>
    <cellStyle name="20% - akcent 1 3" xfId="6"/>
    <cellStyle name="20% - akcent 1 4" xfId="7"/>
    <cellStyle name="20% - akcent 2 1" xfId="8"/>
    <cellStyle name="20% - akcent 2 2" xfId="9"/>
    <cellStyle name="20% - akcent 2 2 2" xfId="10"/>
    <cellStyle name="20% - akcent 2 2 3" xfId="11"/>
    <cellStyle name="20% - akcent 2 3" xfId="12"/>
    <cellStyle name="20% - akcent 2 4" xfId="13"/>
    <cellStyle name="20% - akcent 3 1" xfId="14"/>
    <cellStyle name="20% - akcent 3 2" xfId="15"/>
    <cellStyle name="20% - akcent 3 2 2" xfId="16"/>
    <cellStyle name="20% - akcent 3 2 3" xfId="17"/>
    <cellStyle name="20% - akcent 3 3" xfId="18"/>
    <cellStyle name="20% - akcent 3 4" xfId="19"/>
    <cellStyle name="20% - akcent 4 1" xfId="20"/>
    <cellStyle name="20% - akcent 4 2" xfId="21"/>
    <cellStyle name="20% - akcent 4 2 2" xfId="22"/>
    <cellStyle name="20% - akcent 4 2 3" xfId="23"/>
    <cellStyle name="20% - akcent 4 3" xfId="24"/>
    <cellStyle name="20% - akcent 4 4" xfId="25"/>
    <cellStyle name="20% - akcent 5 1" xfId="26"/>
    <cellStyle name="20% - akcent 5 2" xfId="27"/>
    <cellStyle name="20% - akcent 5 2 2" xfId="28"/>
    <cellStyle name="20% - akcent 5 2 3" xfId="29"/>
    <cellStyle name="20% - akcent 5 3" xfId="30"/>
    <cellStyle name="20% - akcent 5 4" xfId="31"/>
    <cellStyle name="20% - akcent 6 1" xfId="32"/>
    <cellStyle name="20% - akcent 6 2" xfId="33"/>
    <cellStyle name="20% - akcent 6 2 2" xfId="34"/>
    <cellStyle name="20% - akcent 6 2 3" xfId="35"/>
    <cellStyle name="20% - akcent 6 3" xfId="36"/>
    <cellStyle name="20% - akcent 6 4" xfId="37"/>
    <cellStyle name="40% - akcent 1 1" xfId="38"/>
    <cellStyle name="40% - akcent 1 2" xfId="39"/>
    <cellStyle name="40% - akcent 1 2 2" xfId="40"/>
    <cellStyle name="40% - akcent 1 2 3" xfId="41"/>
    <cellStyle name="40% - akcent 1 3" xfId="42"/>
    <cellStyle name="40% - akcent 1 4" xfId="43"/>
    <cellStyle name="40% - akcent 2 1" xfId="44"/>
    <cellStyle name="40% - akcent 2 2" xfId="45"/>
    <cellStyle name="40% - akcent 2 2 2" xfId="46"/>
    <cellStyle name="40% - akcent 2 2 3" xfId="47"/>
    <cellStyle name="40% - akcent 2 3" xfId="48"/>
    <cellStyle name="40% - akcent 2 4" xfId="49"/>
    <cellStyle name="40% - akcent 3 1" xfId="50"/>
    <cellStyle name="40% - akcent 3 2" xfId="51"/>
    <cellStyle name="40% - akcent 3 2 2" xfId="52"/>
    <cellStyle name="40% - akcent 3 2 3" xfId="53"/>
    <cellStyle name="40% - akcent 3 3" xfId="54"/>
    <cellStyle name="40% - akcent 3 4" xfId="55"/>
    <cellStyle name="40% - akcent 4 1" xfId="56"/>
    <cellStyle name="40% - akcent 4 2" xfId="57"/>
    <cellStyle name="40% - akcent 4 2 2" xfId="58"/>
    <cellStyle name="40% - akcent 4 2 3" xfId="59"/>
    <cellStyle name="40% - akcent 4 3" xfId="60"/>
    <cellStyle name="40% - akcent 4 4" xfId="61"/>
    <cellStyle name="40% - akcent 5 1" xfId="62"/>
    <cellStyle name="40% - akcent 5 2" xfId="63"/>
    <cellStyle name="40% - akcent 5 2 2" xfId="64"/>
    <cellStyle name="40% - akcent 5 2 3" xfId="65"/>
    <cellStyle name="40% - akcent 5 3" xfId="66"/>
    <cellStyle name="40% - akcent 5 4" xfId="67"/>
    <cellStyle name="40% - akcent 6 1" xfId="68"/>
    <cellStyle name="40% - akcent 6 2" xfId="69"/>
    <cellStyle name="40% - akcent 6 2 2" xfId="70"/>
    <cellStyle name="40% - akcent 6 2 3" xfId="71"/>
    <cellStyle name="40% - akcent 6 3" xfId="72"/>
    <cellStyle name="40% - akcent 6 4" xfId="73"/>
    <cellStyle name="60% - akcent 1 1" xfId="74"/>
    <cellStyle name="60% - akcent 1 2" xfId="75"/>
    <cellStyle name="60% - akcent 1 2 2" xfId="76"/>
    <cellStyle name="60% - akcent 1 2 3" xfId="77"/>
    <cellStyle name="60% - akcent 1 3" xfId="78"/>
    <cellStyle name="60% - akcent 1 4" xfId="79"/>
    <cellStyle name="60% - akcent 2 1" xfId="80"/>
    <cellStyle name="60% - akcent 2 2" xfId="81"/>
    <cellStyle name="60% - akcent 2 2 2" xfId="82"/>
    <cellStyle name="60% - akcent 2 2 3" xfId="83"/>
    <cellStyle name="60% - akcent 2 3" xfId="84"/>
    <cellStyle name="60% - akcent 2 4" xfId="85"/>
    <cellStyle name="60% - akcent 3 1" xfId="86"/>
    <cellStyle name="60% - akcent 3 2" xfId="87"/>
    <cellStyle name="60% - akcent 3 2 2" xfId="88"/>
    <cellStyle name="60% - akcent 3 2 3" xfId="89"/>
    <cellStyle name="60% - akcent 3 3" xfId="90"/>
    <cellStyle name="60% - akcent 3 4" xfId="91"/>
    <cellStyle name="60% - akcent 4 1" xfId="92"/>
    <cellStyle name="60% - akcent 4 2" xfId="93"/>
    <cellStyle name="60% - akcent 4 2 2" xfId="94"/>
    <cellStyle name="60% - akcent 4 2 3" xfId="95"/>
    <cellStyle name="60% - akcent 4 3" xfId="96"/>
    <cellStyle name="60% - akcent 4 4" xfId="97"/>
    <cellStyle name="60% - akcent 5 1" xfId="98"/>
    <cellStyle name="60% - akcent 5 2" xfId="99"/>
    <cellStyle name="60% - akcent 5 2 2" xfId="100"/>
    <cellStyle name="60% - akcent 5 2 3" xfId="101"/>
    <cellStyle name="60% - akcent 5 3" xfId="102"/>
    <cellStyle name="60% - akcent 5 4" xfId="103"/>
    <cellStyle name="60% - akcent 6 1" xfId="104"/>
    <cellStyle name="60% - akcent 6 2" xfId="105"/>
    <cellStyle name="60% - akcent 6 2 2" xfId="106"/>
    <cellStyle name="60% - akcent 6 2 3" xfId="107"/>
    <cellStyle name="60% - akcent 6 3" xfId="108"/>
    <cellStyle name="60% - akcent 6 4" xfId="109"/>
    <cellStyle name="Akcent 1 1" xfId="110"/>
    <cellStyle name="Akcent 1 2" xfId="111"/>
    <cellStyle name="Akcent 1 2 2" xfId="112"/>
    <cellStyle name="Akcent 1 2 3" xfId="113"/>
    <cellStyle name="Akcent 1 3" xfId="114"/>
    <cellStyle name="Akcent 1 4" xfId="115"/>
    <cellStyle name="Akcent 2 1" xfId="116"/>
    <cellStyle name="Akcent 2 2" xfId="117"/>
    <cellStyle name="Akcent 2 2 2" xfId="118"/>
    <cellStyle name="Akcent 2 2 3" xfId="119"/>
    <cellStyle name="Akcent 2 3" xfId="120"/>
    <cellStyle name="Akcent 2 4" xfId="121"/>
    <cellStyle name="Akcent 3 1" xfId="122"/>
    <cellStyle name="Akcent 3 2" xfId="123"/>
    <cellStyle name="Akcent 3 2 2" xfId="124"/>
    <cellStyle name="Akcent 3 2 3" xfId="125"/>
    <cellStyle name="Akcent 3 3" xfId="126"/>
    <cellStyle name="Akcent 3 4" xfId="127"/>
    <cellStyle name="Akcent 4 1" xfId="128"/>
    <cellStyle name="Akcent 4 2" xfId="129"/>
    <cellStyle name="Akcent 4 2 2" xfId="130"/>
    <cellStyle name="Akcent 4 2 3" xfId="131"/>
    <cellStyle name="Akcent 4 3" xfId="132"/>
    <cellStyle name="Akcent 4 4" xfId="133"/>
    <cellStyle name="Akcent 5 1" xfId="134"/>
    <cellStyle name="Akcent 5 2" xfId="135"/>
    <cellStyle name="Akcent 5 2 2" xfId="136"/>
    <cellStyle name="Akcent 5 2 3" xfId="137"/>
    <cellStyle name="Akcent 5 3" xfId="138"/>
    <cellStyle name="Akcent 5 4" xfId="139"/>
    <cellStyle name="Akcent 6 1" xfId="140"/>
    <cellStyle name="Akcent 6 2" xfId="141"/>
    <cellStyle name="Akcent 6 2 2" xfId="142"/>
    <cellStyle name="Akcent 6 2 3" xfId="143"/>
    <cellStyle name="Akcent 6 3" xfId="144"/>
    <cellStyle name="Akcent 6 4" xfId="145"/>
    <cellStyle name="Dane wejściowe 1" xfId="146"/>
    <cellStyle name="Dane wejściowe 2" xfId="147"/>
    <cellStyle name="Dane wejściowe 2 2" xfId="148"/>
    <cellStyle name="Dane wejściowe 2 3" xfId="149"/>
    <cellStyle name="Dane wejściowe 2_mosty" xfId="150"/>
    <cellStyle name="Dane wejściowe 3" xfId="151"/>
    <cellStyle name="Dane wejściowe 4" xfId="152"/>
    <cellStyle name="Dane wyjściowe 1" xfId="153"/>
    <cellStyle name="Dane wyjściowe 2" xfId="154"/>
    <cellStyle name="Dane wyjściowe 2 2" xfId="155"/>
    <cellStyle name="Dane wyjściowe 2 3" xfId="156"/>
    <cellStyle name="Dane wyjściowe 2_mosty" xfId="157"/>
    <cellStyle name="Dane wyjściowe 3" xfId="158"/>
    <cellStyle name="Dane wyjściowe 4" xfId="159"/>
    <cellStyle name="Dobre 1" xfId="160"/>
    <cellStyle name="Dobre 2" xfId="161"/>
    <cellStyle name="Dobre 2 2" xfId="162"/>
    <cellStyle name="Dobre 2 3" xfId="163"/>
    <cellStyle name="Dobre 3" xfId="164"/>
    <cellStyle name="Dobre 4" xfId="165"/>
    <cellStyle name="Komórka połączona 1" xfId="166"/>
    <cellStyle name="Komórka połączona 2" xfId="167"/>
    <cellStyle name="Komórka połączona 2 2" xfId="168"/>
    <cellStyle name="Komórka połączona 2 3" xfId="169"/>
    <cellStyle name="Komórka połączona 2_mosty" xfId="170"/>
    <cellStyle name="Komórka połączona 3" xfId="171"/>
    <cellStyle name="Komórka połączona 4" xfId="172"/>
    <cellStyle name="Komórka zaznaczona 1" xfId="173"/>
    <cellStyle name="Komórka zaznaczona 2" xfId="174"/>
    <cellStyle name="Komórka zaznaczona 2 2" xfId="175"/>
    <cellStyle name="Komórka zaznaczona 2 3" xfId="176"/>
    <cellStyle name="Komórka zaznaczona 2_mosty" xfId="177"/>
    <cellStyle name="Komórka zaznaczona 3" xfId="178"/>
    <cellStyle name="Komórka zaznaczona 4" xfId="179"/>
    <cellStyle name="Nagłówek" xfId="180"/>
    <cellStyle name="Nagłówek 1 1" xfId="181"/>
    <cellStyle name="Nagłówek 1 2" xfId="182"/>
    <cellStyle name="Nagłówek 1 2 2" xfId="183"/>
    <cellStyle name="Nagłówek 1 2 3" xfId="184"/>
    <cellStyle name="Nagłówek 1 2_mosty" xfId="185"/>
    <cellStyle name="Nagłówek 1 3" xfId="186"/>
    <cellStyle name="Nagłówek 1 4" xfId="187"/>
    <cellStyle name="Nagłówek 2 1" xfId="188"/>
    <cellStyle name="Nagłówek 2 2" xfId="189"/>
    <cellStyle name="Nagłówek 2 2 2" xfId="190"/>
    <cellStyle name="Nagłówek 2 2 3" xfId="191"/>
    <cellStyle name="Nagłówek 2 2_mosty" xfId="192"/>
    <cellStyle name="Nagłówek 2 3" xfId="193"/>
    <cellStyle name="Nagłówek 2 4" xfId="194"/>
    <cellStyle name="Nagłówek 3 1" xfId="195"/>
    <cellStyle name="Nagłówek 3 2" xfId="196"/>
    <cellStyle name="Nagłówek 3 2 2" xfId="197"/>
    <cellStyle name="Nagłówek 3 2 3" xfId="198"/>
    <cellStyle name="Nagłówek 3 2_mosty" xfId="199"/>
    <cellStyle name="Nagłówek 3 3" xfId="200"/>
    <cellStyle name="Nagłówek 3 4" xfId="201"/>
    <cellStyle name="Nagłówek 4 1" xfId="202"/>
    <cellStyle name="Nagłówek 4 2" xfId="203"/>
    <cellStyle name="Nagłówek 4 2 2" xfId="204"/>
    <cellStyle name="Nagłówek 4 2 3" xfId="205"/>
    <cellStyle name="Nagłówek 4 3" xfId="206"/>
    <cellStyle name="Nagłówek 4 4" xfId="207"/>
    <cellStyle name="Neutralne 1" xfId="208"/>
    <cellStyle name="Neutralne 2" xfId="209"/>
    <cellStyle name="Neutralne 2 2" xfId="210"/>
    <cellStyle name="Neutralne 2 3" xfId="211"/>
    <cellStyle name="Neutralne 3" xfId="212"/>
    <cellStyle name="Neutralne 4" xfId="213"/>
    <cellStyle name="Normalny" xfId="0" builtinId="0"/>
    <cellStyle name="Normalny 10" xfId="214"/>
    <cellStyle name="Normalny 11" xfId="215"/>
    <cellStyle name="Normalny 12" xfId="216"/>
    <cellStyle name="Normalny 13" xfId="217"/>
    <cellStyle name="Normalny 14" xfId="218"/>
    <cellStyle name="Normalny 15" xfId="219"/>
    <cellStyle name="Normalny 16" xfId="220"/>
    <cellStyle name="Normalny 17" xfId="221"/>
    <cellStyle name="Normalny 18" xfId="222"/>
    <cellStyle name="Normalny 18 2" xfId="223"/>
    <cellStyle name="Normalny 19" xfId="224"/>
    <cellStyle name="Normalny 2" xfId="225"/>
    <cellStyle name="Normalny 2 10" xfId="226"/>
    <cellStyle name="Normalny 2 11" xfId="227"/>
    <cellStyle name="Normalny 2 12" xfId="228"/>
    <cellStyle name="Normalny 2 13" xfId="229"/>
    <cellStyle name="Normalny 2 14" xfId="230"/>
    <cellStyle name="Normalny 2 15" xfId="231"/>
    <cellStyle name="Normalny 2 16" xfId="232"/>
    <cellStyle name="Normalny 2 17" xfId="233"/>
    <cellStyle name="Normalny 2 18" xfId="234"/>
    <cellStyle name="Normalny 2 19" xfId="235"/>
    <cellStyle name="Normalny 2 2" xfId="236"/>
    <cellStyle name="Normalny 2 20" xfId="237"/>
    <cellStyle name="Normalny 2 21" xfId="238"/>
    <cellStyle name="Normalny 2 22" xfId="239"/>
    <cellStyle name="Normalny 2 23" xfId="240"/>
    <cellStyle name="Normalny 2 24" xfId="241"/>
    <cellStyle name="Normalny 2 25" xfId="242"/>
    <cellStyle name="Normalny 2 26" xfId="243"/>
    <cellStyle name="Normalny 2 3" xfId="244"/>
    <cellStyle name="Normalny 2 4" xfId="245"/>
    <cellStyle name="Normalny 2 5" xfId="246"/>
    <cellStyle name="Normalny 2 6" xfId="247"/>
    <cellStyle name="Normalny 2 7" xfId="248"/>
    <cellStyle name="Normalny 2 8" xfId="249"/>
    <cellStyle name="Normalny 2 9" xfId="250"/>
    <cellStyle name="Normalny 2_2010_08_17 Bułgarska APRIVIA Oferta (AB C i P) DROMOST WELMI" xfId="251"/>
    <cellStyle name="Normalny 20" xfId="252"/>
    <cellStyle name="Normalny 21" xfId="253"/>
    <cellStyle name="Normalny 22" xfId="254"/>
    <cellStyle name="Normalny 23" xfId="255"/>
    <cellStyle name="Normalny 24" xfId="256"/>
    <cellStyle name="Normalny 25" xfId="257"/>
    <cellStyle name="Normalny 26" xfId="258"/>
    <cellStyle name="Normalny 27" xfId="259"/>
    <cellStyle name="Normalny 28" xfId="260"/>
    <cellStyle name="Normalny 29" xfId="261"/>
    <cellStyle name="Normalny 3" xfId="262"/>
    <cellStyle name="Normalny 30" xfId="263"/>
    <cellStyle name="Normalny 31" xfId="264"/>
    <cellStyle name="Normalny 32" xfId="265"/>
    <cellStyle name="Normalny 33" xfId="266"/>
    <cellStyle name="Normalny 34" xfId="267"/>
    <cellStyle name="Normalny 35" xfId="268"/>
    <cellStyle name="Normalny 36" xfId="269"/>
    <cellStyle name="Normalny 37" xfId="270"/>
    <cellStyle name="Normalny 38" xfId="271"/>
    <cellStyle name="Normalny 39" xfId="272"/>
    <cellStyle name="Normalny 4" xfId="273"/>
    <cellStyle name="Normalny 40" xfId="274"/>
    <cellStyle name="Normalny 41" xfId="275"/>
    <cellStyle name="Normalny 42" xfId="276"/>
    <cellStyle name="Normalny 43" xfId="277"/>
    <cellStyle name="Normalny 44" xfId="278"/>
    <cellStyle name="Normalny 45" xfId="279"/>
    <cellStyle name="Normalny 46" xfId="280"/>
    <cellStyle name="Normalny 47" xfId="281"/>
    <cellStyle name="Normalny 48" xfId="282"/>
    <cellStyle name="Normalny 49" xfId="283"/>
    <cellStyle name="Normalny 5" xfId="284"/>
    <cellStyle name="Normalny 50" xfId="285"/>
    <cellStyle name="Normalny 51" xfId="1"/>
    <cellStyle name="Normalny 52" xfId="338"/>
    <cellStyle name="Normalny 6" xfId="286"/>
    <cellStyle name="Normalny 7" xfId="287"/>
    <cellStyle name="Normalny 8" xfId="288"/>
    <cellStyle name="Normalny 9" xfId="289"/>
    <cellStyle name="Obliczenia 1" xfId="290"/>
    <cellStyle name="Obliczenia 2" xfId="291"/>
    <cellStyle name="Obliczenia 2 2" xfId="292"/>
    <cellStyle name="Obliczenia 2 3" xfId="293"/>
    <cellStyle name="Obliczenia 2_mosty" xfId="294"/>
    <cellStyle name="Obliczenia 3" xfId="295"/>
    <cellStyle name="Obliczenia 4" xfId="296"/>
    <cellStyle name="PRZEDMIAR" xfId="297"/>
    <cellStyle name="Suma 1" xfId="298"/>
    <cellStyle name="Suma 2" xfId="299"/>
    <cellStyle name="Suma 2 2" xfId="300"/>
    <cellStyle name="Suma 2 3" xfId="301"/>
    <cellStyle name="Suma 2_mosty" xfId="302"/>
    <cellStyle name="Suma 3" xfId="303"/>
    <cellStyle name="Suma 4" xfId="304"/>
    <cellStyle name="Tekst objaśnienia 1" xfId="305"/>
    <cellStyle name="Tekst objaśnienia 2" xfId="306"/>
    <cellStyle name="Tekst objaśnienia 2 2" xfId="307"/>
    <cellStyle name="Tekst objaśnienia 2 3" xfId="308"/>
    <cellStyle name="Tekst objaśnienia 3" xfId="309"/>
    <cellStyle name="Tekst objaśnienia 4" xfId="310"/>
    <cellStyle name="Tekst ostrzeżenia 1" xfId="311"/>
    <cellStyle name="Tekst ostrzeżenia 2" xfId="312"/>
    <cellStyle name="Tekst ostrzeżenia 2 2" xfId="313"/>
    <cellStyle name="Tekst ostrzeżenia 2 3" xfId="314"/>
    <cellStyle name="Tekst ostrzeżenia 3" xfId="315"/>
    <cellStyle name="Tekst ostrzeżenia 4" xfId="316"/>
    <cellStyle name="Tytuł 1" xfId="317"/>
    <cellStyle name="Tytuł 2" xfId="318"/>
    <cellStyle name="Tytuł 2 2" xfId="319"/>
    <cellStyle name="Tytuł 2 3" xfId="320"/>
    <cellStyle name="Tytuł 3" xfId="321"/>
    <cellStyle name="Tytuł 4" xfId="322"/>
    <cellStyle name="tytuł1" xfId="323"/>
    <cellStyle name="tytuł1 1" xfId="324"/>
    <cellStyle name="Uwaga 1" xfId="325"/>
    <cellStyle name="Uwaga 2" xfId="326"/>
    <cellStyle name="Uwaga 2 2" xfId="327"/>
    <cellStyle name="Uwaga 2 3" xfId="328"/>
    <cellStyle name="Uwaga 2_mosty" xfId="329"/>
    <cellStyle name="Uwaga 3" xfId="330"/>
    <cellStyle name="Uwaga 4" xfId="331"/>
    <cellStyle name="Złe 1" xfId="332"/>
    <cellStyle name="Złe 2" xfId="333"/>
    <cellStyle name="Złe 2 2" xfId="334"/>
    <cellStyle name="Złe 2 3" xfId="335"/>
    <cellStyle name="Złe 3" xfId="336"/>
    <cellStyle name="Złe 4" xfId="33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topLeftCell="A51" workbookViewId="0">
      <selection activeCell="E68" sqref="E68"/>
    </sheetView>
  </sheetViews>
  <sheetFormatPr defaultRowHeight="14.4"/>
  <cols>
    <col min="2" max="2" width="60.88671875" customWidth="1"/>
    <col min="6" max="6" width="10" bestFit="1" customWidth="1"/>
  </cols>
  <sheetData>
    <row r="1" spans="1:6">
      <c r="B1" s="22" t="s">
        <v>47</v>
      </c>
    </row>
    <row r="2" spans="1:6" ht="15" thickBot="1"/>
    <row r="3" spans="1:6">
      <c r="A3" s="44"/>
      <c r="B3" s="45"/>
      <c r="C3" s="45"/>
      <c r="D3" s="45"/>
      <c r="E3" s="45"/>
      <c r="F3" s="45"/>
    </row>
    <row r="4" spans="1:6">
      <c r="A4" s="39" t="s">
        <v>0</v>
      </c>
      <c r="B4" s="40"/>
      <c r="C4" s="41"/>
      <c r="D4" s="41"/>
      <c r="E4" s="41"/>
      <c r="F4" s="42"/>
    </row>
    <row r="5" spans="1:6" ht="36">
      <c r="A5" s="1" t="s">
        <v>1</v>
      </c>
      <c r="B5" s="1" t="s">
        <v>2</v>
      </c>
      <c r="C5" s="2" t="s">
        <v>3</v>
      </c>
      <c r="D5" s="3">
        <v>1</v>
      </c>
      <c r="E5" s="4"/>
      <c r="F5" s="4">
        <f t="shared" ref="F5:F22" si="0">ROUND(D5*E5,2)</f>
        <v>0</v>
      </c>
    </row>
    <row r="6" spans="1:6" ht="24">
      <c r="A6" s="1" t="s">
        <v>4</v>
      </c>
      <c r="B6" s="1" t="s">
        <v>5</v>
      </c>
      <c r="C6" s="2" t="s">
        <v>3</v>
      </c>
      <c r="D6" s="3">
        <v>1</v>
      </c>
      <c r="E6" s="4"/>
      <c r="F6" s="4">
        <f t="shared" si="0"/>
        <v>0</v>
      </c>
    </row>
    <row r="7" spans="1:6" ht="24">
      <c r="A7" s="1" t="s">
        <v>6</v>
      </c>
      <c r="B7" s="1" t="s">
        <v>7</v>
      </c>
      <c r="C7" s="2" t="s">
        <v>3</v>
      </c>
      <c r="D7" s="3">
        <v>1</v>
      </c>
      <c r="E7" s="4"/>
      <c r="F7" s="4">
        <f t="shared" si="0"/>
        <v>0</v>
      </c>
    </row>
    <row r="8" spans="1:6" ht="24">
      <c r="A8" s="1" t="s">
        <v>8</v>
      </c>
      <c r="B8" s="1" t="s">
        <v>9</v>
      </c>
      <c r="C8" s="2" t="s">
        <v>10</v>
      </c>
      <c r="D8" s="3">
        <v>1</v>
      </c>
      <c r="E8" s="4"/>
      <c r="F8" s="4">
        <f t="shared" si="0"/>
        <v>0</v>
      </c>
    </row>
    <row r="9" spans="1:6" ht="36">
      <c r="A9" s="1" t="s">
        <v>1</v>
      </c>
      <c r="B9" s="1" t="s">
        <v>11</v>
      </c>
      <c r="C9" s="2" t="s">
        <v>3</v>
      </c>
      <c r="D9" s="3">
        <v>1</v>
      </c>
      <c r="E9" s="4"/>
      <c r="F9" s="4">
        <f t="shared" si="0"/>
        <v>0</v>
      </c>
    </row>
    <row r="10" spans="1:6" ht="24">
      <c r="A10" s="1" t="s">
        <v>12</v>
      </c>
      <c r="B10" s="1" t="s">
        <v>13</v>
      </c>
      <c r="C10" s="2" t="s">
        <v>3</v>
      </c>
      <c r="D10" s="3">
        <v>1</v>
      </c>
      <c r="E10" s="4"/>
      <c r="F10" s="4">
        <f t="shared" si="0"/>
        <v>0</v>
      </c>
    </row>
    <row r="11" spans="1:6" ht="24">
      <c r="A11" s="1" t="s">
        <v>14</v>
      </c>
      <c r="B11" s="1" t="s">
        <v>15</v>
      </c>
      <c r="C11" s="2" t="s">
        <v>3</v>
      </c>
      <c r="D11" s="3">
        <v>1</v>
      </c>
      <c r="E11" s="4"/>
      <c r="F11" s="4">
        <f t="shared" si="0"/>
        <v>0</v>
      </c>
    </row>
    <row r="12" spans="1:6" ht="24">
      <c r="A12" s="1" t="s">
        <v>16</v>
      </c>
      <c r="B12" s="1" t="s">
        <v>17</v>
      </c>
      <c r="C12" s="2" t="s">
        <v>3</v>
      </c>
      <c r="D12" s="3">
        <v>1</v>
      </c>
      <c r="E12" s="4"/>
      <c r="F12" s="4">
        <f t="shared" si="0"/>
        <v>0</v>
      </c>
    </row>
    <row r="13" spans="1:6" ht="24">
      <c r="A13" s="1" t="s">
        <v>18</v>
      </c>
      <c r="B13" s="1" t="s">
        <v>19</v>
      </c>
      <c r="C13" s="2" t="s">
        <v>20</v>
      </c>
      <c r="D13" s="3">
        <v>7</v>
      </c>
      <c r="E13" s="4"/>
      <c r="F13" s="4">
        <f t="shared" si="0"/>
        <v>0</v>
      </c>
    </row>
    <row r="14" spans="1:6" ht="24">
      <c r="A14" s="1" t="s">
        <v>21</v>
      </c>
      <c r="B14" s="1" t="s">
        <v>22</v>
      </c>
      <c r="C14" s="2" t="s">
        <v>23</v>
      </c>
      <c r="D14" s="3">
        <f>7*0.32</f>
        <v>2.2400000000000002</v>
      </c>
      <c r="E14" s="4"/>
      <c r="F14" s="4">
        <f t="shared" si="0"/>
        <v>0</v>
      </c>
    </row>
    <row r="15" spans="1:6" ht="36">
      <c r="A15" s="1" t="s">
        <v>24</v>
      </c>
      <c r="B15" s="1" t="s">
        <v>25</v>
      </c>
      <c r="C15" s="2" t="s">
        <v>23</v>
      </c>
      <c r="D15" s="3">
        <v>2.2400000000000002</v>
      </c>
      <c r="E15" s="4"/>
      <c r="F15" s="4">
        <f t="shared" si="0"/>
        <v>0</v>
      </c>
    </row>
    <row r="16" spans="1:6" ht="24">
      <c r="A16" s="1" t="s">
        <v>26</v>
      </c>
      <c r="B16" s="1" t="s">
        <v>27</v>
      </c>
      <c r="C16" s="2" t="s">
        <v>20</v>
      </c>
      <c r="D16" s="3">
        <v>14</v>
      </c>
      <c r="E16" s="4"/>
      <c r="F16" s="4">
        <f t="shared" si="0"/>
        <v>0</v>
      </c>
    </row>
    <row r="17" spans="1:6" ht="24">
      <c r="A17" s="1" t="s">
        <v>28</v>
      </c>
      <c r="B17" s="1" t="s">
        <v>29</v>
      </c>
      <c r="C17" s="2" t="s">
        <v>20</v>
      </c>
      <c r="D17" s="3">
        <v>7</v>
      </c>
      <c r="E17" s="4"/>
      <c r="F17" s="4">
        <f t="shared" si="0"/>
        <v>0</v>
      </c>
    </row>
    <row r="18" spans="1:6" ht="24">
      <c r="A18" s="1" t="s">
        <v>30</v>
      </c>
      <c r="B18" s="1" t="s">
        <v>31</v>
      </c>
      <c r="C18" s="2" t="s">
        <v>32</v>
      </c>
      <c r="D18" s="3">
        <v>10</v>
      </c>
      <c r="E18" s="4"/>
      <c r="F18" s="4">
        <f t="shared" si="0"/>
        <v>0</v>
      </c>
    </row>
    <row r="19" spans="1:6" ht="36">
      <c r="A19" s="1" t="s">
        <v>33</v>
      </c>
      <c r="B19" s="1" t="s">
        <v>34</v>
      </c>
      <c r="C19" s="2" t="s">
        <v>32</v>
      </c>
      <c r="D19" s="3">
        <v>10</v>
      </c>
      <c r="E19" s="4"/>
      <c r="F19" s="4">
        <f t="shared" si="0"/>
        <v>0</v>
      </c>
    </row>
    <row r="20" spans="1:6" ht="24">
      <c r="A20" s="1" t="s">
        <v>35</v>
      </c>
      <c r="B20" s="1" t="s">
        <v>36</v>
      </c>
      <c r="C20" s="2" t="s">
        <v>3</v>
      </c>
      <c r="D20" s="3">
        <v>2</v>
      </c>
      <c r="E20" s="4"/>
      <c r="F20" s="4">
        <f t="shared" si="0"/>
        <v>0</v>
      </c>
    </row>
    <row r="21" spans="1:6" ht="36">
      <c r="A21" s="1" t="s">
        <v>37</v>
      </c>
      <c r="B21" s="1" t="s">
        <v>38</v>
      </c>
      <c r="C21" s="2" t="s">
        <v>3</v>
      </c>
      <c r="D21" s="3">
        <v>1</v>
      </c>
      <c r="E21" s="4"/>
      <c r="F21" s="4">
        <f t="shared" si="0"/>
        <v>0</v>
      </c>
    </row>
    <row r="22" spans="1:6" ht="24">
      <c r="A22" s="1" t="s">
        <v>39</v>
      </c>
      <c r="B22" s="1" t="s">
        <v>40</v>
      </c>
      <c r="C22" s="2" t="s">
        <v>41</v>
      </c>
      <c r="D22" s="3">
        <v>2</v>
      </c>
      <c r="E22" s="4"/>
      <c r="F22" s="4">
        <f t="shared" si="0"/>
        <v>0</v>
      </c>
    </row>
    <row r="23" spans="1:6" ht="15" thickBot="1">
      <c r="A23" s="5"/>
      <c r="B23" s="5"/>
      <c r="C23" s="46" t="s">
        <v>42</v>
      </c>
      <c r="D23" s="46"/>
      <c r="E23" s="46"/>
      <c r="F23" s="6">
        <f>SUM(F5:F22)</f>
        <v>0</v>
      </c>
    </row>
    <row r="24" spans="1:6" ht="15.6" thickTop="1" thickBot="1">
      <c r="A24" s="7"/>
      <c r="B24" s="7" t="s">
        <v>43</v>
      </c>
      <c r="C24" s="8"/>
      <c r="D24" s="8"/>
      <c r="E24" s="9"/>
      <c r="F24" s="10">
        <f>ROUND(F23,2)</f>
        <v>0</v>
      </c>
    </row>
    <row r="26" spans="1:6">
      <c r="A26" s="16" t="s">
        <v>44</v>
      </c>
      <c r="B26" s="16" t="s">
        <v>45</v>
      </c>
      <c r="C26" s="17" t="s">
        <v>46</v>
      </c>
      <c r="D26" s="18">
        <v>4</v>
      </c>
      <c r="E26" s="19"/>
      <c r="F26" s="23">
        <f t="shared" ref="F26" si="1">ROUND(D26*E26,2)</f>
        <v>0</v>
      </c>
    </row>
    <row r="27" spans="1:6">
      <c r="A27" s="34"/>
      <c r="B27" s="34"/>
      <c r="C27" s="35"/>
      <c r="D27" s="36"/>
      <c r="E27" s="37"/>
      <c r="F27" s="38"/>
    </row>
    <row r="28" spans="1:6">
      <c r="A28" s="34"/>
      <c r="B28" s="34"/>
      <c r="C28" s="35"/>
      <c r="D28" s="36"/>
      <c r="E28" s="37"/>
      <c r="F28" s="38"/>
    </row>
    <row r="29" spans="1:6">
      <c r="A29" s="34"/>
      <c r="B29" s="34"/>
      <c r="C29" s="35"/>
      <c r="D29" s="36"/>
      <c r="E29" s="37"/>
      <c r="F29" s="38"/>
    </row>
    <row r="31" spans="1:6">
      <c r="B31" s="22" t="s">
        <v>48</v>
      </c>
    </row>
    <row r="32" spans="1:6" ht="15" thickBot="1"/>
    <row r="33" spans="1:6">
      <c r="A33" s="44"/>
      <c r="B33" s="45"/>
      <c r="C33" s="45"/>
      <c r="D33" s="45"/>
      <c r="E33" s="45"/>
      <c r="F33" s="45"/>
    </row>
    <row r="34" spans="1:6">
      <c r="A34" s="47" t="s">
        <v>0</v>
      </c>
      <c r="B34" s="48"/>
      <c r="C34" s="49"/>
      <c r="D34" s="49"/>
      <c r="E34" s="49"/>
      <c r="F34" s="50"/>
    </row>
    <row r="35" spans="1:6" ht="20.399999999999999">
      <c r="A35" s="20" t="s">
        <v>4</v>
      </c>
      <c r="B35" s="20" t="s">
        <v>5</v>
      </c>
      <c r="C35" s="2" t="s">
        <v>3</v>
      </c>
      <c r="D35" s="3">
        <v>1</v>
      </c>
      <c r="E35" s="4"/>
      <c r="F35" s="4">
        <f>ROUND(D35*E35,2)</f>
        <v>0</v>
      </c>
    </row>
    <row r="36" spans="1:6" ht="20.399999999999999">
      <c r="A36" s="20" t="s">
        <v>6</v>
      </c>
      <c r="B36" s="20" t="s">
        <v>7</v>
      </c>
      <c r="C36" s="2" t="s">
        <v>3</v>
      </c>
      <c r="D36" s="3">
        <v>1</v>
      </c>
      <c r="E36" s="4"/>
      <c r="F36" s="4">
        <f t="shared" ref="F36:F50" si="2">ROUND(D36*E36,2)</f>
        <v>0</v>
      </c>
    </row>
    <row r="37" spans="1:6" ht="20.399999999999999">
      <c r="A37" s="20" t="s">
        <v>8</v>
      </c>
      <c r="B37" s="20" t="s">
        <v>9</v>
      </c>
      <c r="C37" s="2" t="s">
        <v>10</v>
      </c>
      <c r="D37" s="3">
        <v>1</v>
      </c>
      <c r="E37" s="4"/>
      <c r="F37" s="4">
        <f t="shared" si="2"/>
        <v>0</v>
      </c>
    </row>
    <row r="38" spans="1:6" ht="20.399999999999999">
      <c r="A38" s="20" t="s">
        <v>12</v>
      </c>
      <c r="B38" s="20" t="s">
        <v>13</v>
      </c>
      <c r="C38" s="2" t="s">
        <v>3</v>
      </c>
      <c r="D38" s="3">
        <v>1</v>
      </c>
      <c r="E38" s="4"/>
      <c r="F38" s="4">
        <f t="shared" si="2"/>
        <v>0</v>
      </c>
    </row>
    <row r="39" spans="1:6" ht="20.399999999999999">
      <c r="A39" s="20" t="s">
        <v>14</v>
      </c>
      <c r="B39" s="20" t="s">
        <v>15</v>
      </c>
      <c r="C39" s="2" t="s">
        <v>3</v>
      </c>
      <c r="D39" s="3">
        <v>1</v>
      </c>
      <c r="E39" s="4"/>
      <c r="F39" s="4">
        <f t="shared" si="2"/>
        <v>0</v>
      </c>
    </row>
    <row r="40" spans="1:6" ht="20.399999999999999">
      <c r="A40" s="20" t="s">
        <v>16</v>
      </c>
      <c r="B40" s="20" t="s">
        <v>17</v>
      </c>
      <c r="C40" s="2" t="s">
        <v>3</v>
      </c>
      <c r="D40" s="3">
        <v>1</v>
      </c>
      <c r="E40" s="4"/>
      <c r="F40" s="4">
        <f t="shared" si="2"/>
        <v>0</v>
      </c>
    </row>
    <row r="41" spans="1:6" ht="20.399999999999999">
      <c r="A41" s="20" t="s">
        <v>18</v>
      </c>
      <c r="B41" s="20" t="s">
        <v>19</v>
      </c>
      <c r="C41" s="2" t="s">
        <v>20</v>
      </c>
      <c r="D41" s="3">
        <v>7</v>
      </c>
      <c r="E41" s="4"/>
      <c r="F41" s="4">
        <f t="shared" si="2"/>
        <v>0</v>
      </c>
    </row>
    <row r="42" spans="1:6" ht="20.399999999999999">
      <c r="A42" s="20" t="s">
        <v>21</v>
      </c>
      <c r="B42" s="20" t="s">
        <v>22</v>
      </c>
      <c r="C42" s="2" t="s">
        <v>23</v>
      </c>
      <c r="D42" s="3">
        <f>7*0.32</f>
        <v>2.2400000000000002</v>
      </c>
      <c r="E42" s="4"/>
      <c r="F42" s="4">
        <f t="shared" si="2"/>
        <v>0</v>
      </c>
    </row>
    <row r="43" spans="1:6" ht="30.6">
      <c r="A43" s="20" t="s">
        <v>24</v>
      </c>
      <c r="B43" s="20" t="s">
        <v>25</v>
      </c>
      <c r="C43" s="2" t="s">
        <v>23</v>
      </c>
      <c r="D43" s="3">
        <v>2.2400000000000002</v>
      </c>
      <c r="E43" s="4"/>
      <c r="F43" s="4">
        <f t="shared" si="2"/>
        <v>0</v>
      </c>
    </row>
    <row r="44" spans="1:6" ht="20.399999999999999">
      <c r="A44" s="20" t="s">
        <v>26</v>
      </c>
      <c r="B44" s="20" t="s">
        <v>27</v>
      </c>
      <c r="C44" s="2" t="s">
        <v>20</v>
      </c>
      <c r="D44" s="3">
        <v>14</v>
      </c>
      <c r="E44" s="4"/>
      <c r="F44" s="4">
        <f t="shared" si="2"/>
        <v>0</v>
      </c>
    </row>
    <row r="45" spans="1:6" ht="20.399999999999999">
      <c r="A45" s="20" t="s">
        <v>28</v>
      </c>
      <c r="B45" s="20" t="s">
        <v>29</v>
      </c>
      <c r="C45" s="2" t="s">
        <v>20</v>
      </c>
      <c r="D45" s="3">
        <v>7</v>
      </c>
      <c r="E45" s="4"/>
      <c r="F45" s="4">
        <f t="shared" si="2"/>
        <v>0</v>
      </c>
    </row>
    <row r="46" spans="1:6" ht="20.399999999999999">
      <c r="A46" s="20" t="s">
        <v>30</v>
      </c>
      <c r="B46" s="20" t="s">
        <v>31</v>
      </c>
      <c r="C46" s="2" t="s">
        <v>32</v>
      </c>
      <c r="D46" s="3">
        <v>10</v>
      </c>
      <c r="E46" s="4"/>
      <c r="F46" s="4">
        <f t="shared" si="2"/>
        <v>0</v>
      </c>
    </row>
    <row r="47" spans="1:6" ht="30.6">
      <c r="A47" s="20" t="s">
        <v>33</v>
      </c>
      <c r="B47" s="20" t="s">
        <v>34</v>
      </c>
      <c r="C47" s="2" t="s">
        <v>32</v>
      </c>
      <c r="D47" s="3">
        <v>10</v>
      </c>
      <c r="E47" s="4"/>
      <c r="F47" s="4">
        <f t="shared" si="2"/>
        <v>0</v>
      </c>
    </row>
    <row r="48" spans="1:6" ht="20.399999999999999">
      <c r="A48" s="20" t="s">
        <v>35</v>
      </c>
      <c r="B48" s="20" t="s">
        <v>36</v>
      </c>
      <c r="C48" s="2" t="s">
        <v>3</v>
      </c>
      <c r="D48" s="3">
        <v>2</v>
      </c>
      <c r="E48" s="4"/>
      <c r="F48" s="4">
        <f t="shared" si="2"/>
        <v>0</v>
      </c>
    </row>
    <row r="49" spans="1:6" ht="20.399999999999999">
      <c r="A49" s="20" t="s">
        <v>37</v>
      </c>
      <c r="B49" s="20" t="s">
        <v>38</v>
      </c>
      <c r="C49" s="2" t="s">
        <v>3</v>
      </c>
      <c r="D49" s="3">
        <v>1</v>
      </c>
      <c r="E49" s="4"/>
      <c r="F49" s="4">
        <f t="shared" si="2"/>
        <v>0</v>
      </c>
    </row>
    <row r="50" spans="1:6" ht="20.399999999999999">
      <c r="A50" s="20" t="s">
        <v>39</v>
      </c>
      <c r="B50" s="20" t="s">
        <v>40</v>
      </c>
      <c r="C50" s="2" t="s">
        <v>41</v>
      </c>
      <c r="D50" s="3">
        <v>2</v>
      </c>
      <c r="E50" s="4"/>
      <c r="F50" s="4">
        <f t="shared" si="2"/>
        <v>0</v>
      </c>
    </row>
    <row r="51" spans="1:6" ht="15" thickBot="1">
      <c r="A51" s="5"/>
      <c r="B51" s="5"/>
      <c r="C51" s="43" t="s">
        <v>49</v>
      </c>
      <c r="D51" s="43"/>
      <c r="E51" s="43"/>
      <c r="F51" s="21">
        <f>SUM(F35:F50)</f>
        <v>0</v>
      </c>
    </row>
    <row r="52" spans="1:6" ht="15.6" thickTop="1" thickBot="1">
      <c r="A52" s="7"/>
      <c r="B52" s="7" t="s">
        <v>43</v>
      </c>
      <c r="C52" s="8"/>
      <c r="D52" s="8"/>
      <c r="E52" s="9"/>
      <c r="F52" s="10">
        <f>ROUND(F51,2)</f>
        <v>0</v>
      </c>
    </row>
    <row r="54" spans="1:6">
      <c r="A54" s="39" t="s">
        <v>52</v>
      </c>
      <c r="B54" s="40"/>
      <c r="C54" s="41"/>
      <c r="D54" s="41"/>
      <c r="E54" s="41"/>
      <c r="F54" s="42"/>
    </row>
    <row r="55" spans="1:6" ht="24">
      <c r="A55" s="24" t="s">
        <v>53</v>
      </c>
      <c r="B55" s="24" t="s">
        <v>54</v>
      </c>
      <c r="C55" s="25" t="s">
        <v>55</v>
      </c>
      <c r="D55" s="3">
        <f>5.42+2.38+2.68+10.97+17.16+0.91+10.23+3.92+14.52+4.47+7.45+4.36+6.57+10.95+68+31.5+66.76+2.77+11+25.91+6.6+5.96+6.6+4.4</f>
        <v>331.49</v>
      </c>
      <c r="E55" s="4"/>
      <c r="F55" s="4">
        <f t="shared" ref="F55:F62" si="3">ROUND(D55*E55,2)</f>
        <v>0</v>
      </c>
    </row>
    <row r="56" spans="1:6" ht="24">
      <c r="A56" s="24" t="s">
        <v>53</v>
      </c>
      <c r="B56" s="26" t="s">
        <v>56</v>
      </c>
      <c r="C56" s="25" t="s">
        <v>55</v>
      </c>
      <c r="D56" s="3">
        <v>272.68</v>
      </c>
      <c r="E56" s="4"/>
      <c r="F56" s="4">
        <f t="shared" si="3"/>
        <v>0</v>
      </c>
    </row>
    <row r="57" spans="1:6" ht="24">
      <c r="A57" s="24" t="s">
        <v>57</v>
      </c>
      <c r="B57" s="26" t="s">
        <v>58</v>
      </c>
      <c r="C57" s="25" t="s">
        <v>59</v>
      </c>
      <c r="D57" s="3">
        <v>23</v>
      </c>
      <c r="E57" s="4"/>
      <c r="F57" s="4">
        <f t="shared" si="3"/>
        <v>0</v>
      </c>
    </row>
    <row r="58" spans="1:6" ht="24">
      <c r="A58" s="24" t="s">
        <v>60</v>
      </c>
      <c r="B58" s="26" t="s">
        <v>61</v>
      </c>
      <c r="C58" s="25" t="s">
        <v>59</v>
      </c>
      <c r="D58" s="3">
        <v>10</v>
      </c>
      <c r="E58" s="4"/>
      <c r="F58" s="4">
        <f t="shared" si="3"/>
        <v>0</v>
      </c>
    </row>
    <row r="59" spans="1:6" ht="24">
      <c r="A59" s="24" t="s">
        <v>60</v>
      </c>
      <c r="B59" s="26" t="s">
        <v>62</v>
      </c>
      <c r="C59" s="25" t="s">
        <v>59</v>
      </c>
      <c r="D59" s="3">
        <v>2</v>
      </c>
      <c r="E59" s="4"/>
      <c r="F59" s="4">
        <f t="shared" si="3"/>
        <v>0</v>
      </c>
    </row>
    <row r="60" spans="1:6" ht="24">
      <c r="A60" s="24" t="s">
        <v>60</v>
      </c>
      <c r="B60" s="26" t="s">
        <v>63</v>
      </c>
      <c r="C60" s="25" t="s">
        <v>59</v>
      </c>
      <c r="D60" s="3">
        <v>12</v>
      </c>
      <c r="E60" s="4"/>
      <c r="F60" s="4">
        <f t="shared" si="3"/>
        <v>0</v>
      </c>
    </row>
    <row r="61" spans="1:6" ht="24">
      <c r="A61" s="24" t="s">
        <v>64</v>
      </c>
      <c r="B61" s="26" t="s">
        <v>61</v>
      </c>
      <c r="C61" s="25" t="s">
        <v>59</v>
      </c>
      <c r="D61" s="3">
        <v>10</v>
      </c>
      <c r="E61" s="4"/>
      <c r="F61" s="4">
        <f t="shared" si="3"/>
        <v>0</v>
      </c>
    </row>
    <row r="62" spans="1:6" ht="24">
      <c r="A62" s="24" t="s">
        <v>65</v>
      </c>
      <c r="B62" s="26" t="s">
        <v>66</v>
      </c>
      <c r="C62" s="25" t="s">
        <v>59</v>
      </c>
      <c r="D62" s="3">
        <v>1</v>
      </c>
      <c r="E62" s="4"/>
      <c r="F62" s="4">
        <f t="shared" si="3"/>
        <v>0</v>
      </c>
    </row>
    <row r="63" spans="1:6">
      <c r="A63" s="33" t="s">
        <v>44</v>
      </c>
      <c r="B63" s="32" t="s">
        <v>69</v>
      </c>
      <c r="C63" s="25" t="s">
        <v>55</v>
      </c>
      <c r="D63" s="3">
        <v>5</v>
      </c>
      <c r="E63" s="4"/>
      <c r="F63" s="4">
        <f t="shared" ref="F63" si="4">ROUND(D63*E63,2)</f>
        <v>0</v>
      </c>
    </row>
    <row r="64" spans="1:6" ht="24.6" thickBot="1">
      <c r="A64" s="24" t="s">
        <v>60</v>
      </c>
      <c r="B64" s="26" t="s">
        <v>67</v>
      </c>
      <c r="C64" s="25" t="s">
        <v>3</v>
      </c>
      <c r="D64" s="3">
        <v>2</v>
      </c>
      <c r="E64" s="19"/>
      <c r="F64" s="4">
        <f>ROUND(D64*E64,2)</f>
        <v>0</v>
      </c>
    </row>
    <row r="65" spans="1:6" ht="15" thickBot="1">
      <c r="A65" s="27"/>
      <c r="B65" s="28" t="s">
        <v>68</v>
      </c>
      <c r="C65" s="27"/>
      <c r="D65" s="29"/>
      <c r="E65" s="30"/>
      <c r="F65" s="31">
        <f>SUM(F55:F64)</f>
        <v>0</v>
      </c>
    </row>
    <row r="66" spans="1:6" ht="15" thickBot="1"/>
    <row r="67" spans="1:6" ht="15.6" thickTop="1" thickBot="1">
      <c r="A67" s="7"/>
      <c r="B67" s="7" t="s">
        <v>50</v>
      </c>
      <c r="C67" s="8"/>
      <c r="D67" s="8"/>
      <c r="E67" s="9"/>
      <c r="F67" s="10">
        <f>F24+F26+F52+F65</f>
        <v>0</v>
      </c>
    </row>
    <row r="68" spans="1:6" ht="16.8" thickBot="1">
      <c r="A68" s="11"/>
      <c r="B68" s="12" t="s">
        <v>51</v>
      </c>
      <c r="C68" s="13"/>
      <c r="D68" s="13"/>
      <c r="E68" s="14"/>
      <c r="F68" s="15">
        <f>F67*1.23</f>
        <v>0</v>
      </c>
    </row>
  </sheetData>
  <mergeCells count="7">
    <mergeCell ref="A54:F54"/>
    <mergeCell ref="C51:E51"/>
    <mergeCell ref="A3:F3"/>
    <mergeCell ref="A4:F4"/>
    <mergeCell ref="C23:E23"/>
    <mergeCell ref="A33:F33"/>
    <mergeCell ref="A34:F34"/>
  </mergeCells>
  <pageMargins left="0.7" right="0.7" top="0.75" bottom="0.75" header="0.3" footer="0.3"/>
  <pageSetup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2018-06-11T09:09:16Z</dcterms:modified>
</cp:coreProperties>
</file>