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F159" i="1" l="1"/>
  <c r="F160" i="1"/>
  <c r="F161" i="1"/>
  <c r="F162" i="1"/>
  <c r="F163" i="1"/>
  <c r="F164" i="1"/>
  <c r="F165" i="1"/>
  <c r="F167" i="1"/>
  <c r="F168" i="1"/>
  <c r="F158" i="1"/>
  <c r="F147" i="1"/>
  <c r="F148" i="1"/>
  <c r="F149" i="1"/>
  <c r="F151" i="1"/>
  <c r="F152" i="1"/>
  <c r="F146" i="1"/>
  <c r="F136" i="1"/>
  <c r="F137" i="1"/>
  <c r="F138" i="1"/>
  <c r="F140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16" i="1"/>
  <c r="F103" i="1"/>
  <c r="F104" i="1"/>
  <c r="F105" i="1"/>
  <c r="F106" i="1"/>
  <c r="F107" i="1"/>
  <c r="F109" i="1"/>
  <c r="F110" i="1"/>
  <c r="F102" i="1"/>
  <c r="F94" i="1"/>
  <c r="F96" i="1"/>
  <c r="F93" i="1"/>
  <c r="F97" i="1" s="1"/>
  <c r="F86" i="1"/>
  <c r="F87" i="1"/>
  <c r="F82" i="1"/>
  <c r="F83" i="1"/>
  <c r="F84" i="1"/>
  <c r="F81" i="1"/>
  <c r="F75" i="1"/>
  <c r="F73" i="1"/>
  <c r="F65" i="1"/>
  <c r="F67" i="1"/>
  <c r="F64" i="1"/>
  <c r="F58" i="1"/>
  <c r="F56" i="1"/>
  <c r="F46" i="1"/>
  <c r="F47" i="1"/>
  <c r="F48" i="1"/>
  <c r="F50" i="1"/>
  <c r="F45" i="1"/>
  <c r="F39" i="1"/>
  <c r="F37" i="1"/>
  <c r="F36" i="1"/>
  <c r="F34" i="1"/>
  <c r="F35" i="1"/>
  <c r="F33" i="1"/>
  <c r="F27" i="1"/>
  <c r="F25" i="1"/>
  <c r="F15" i="1"/>
  <c r="F16" i="1"/>
  <c r="F18" i="1"/>
  <c r="F19" i="1"/>
  <c r="F14" i="1"/>
  <c r="F13" i="1"/>
  <c r="F111" i="1" l="1"/>
  <c r="F169" i="1"/>
  <c r="F170" i="1" s="1"/>
  <c r="F153" i="1"/>
  <c r="F154" i="1" s="1"/>
  <c r="F141" i="1"/>
  <c r="F142" i="1" s="1"/>
  <c r="F131" i="1"/>
  <c r="F132" i="1" s="1"/>
  <c r="F112" i="1"/>
  <c r="F98" i="1"/>
  <c r="F88" i="1"/>
  <c r="F89" i="1" s="1"/>
  <c r="F76" i="1"/>
  <c r="F77" i="1" s="1"/>
  <c r="F68" i="1"/>
  <c r="F69" i="1" s="1"/>
  <c r="F59" i="1"/>
  <c r="F60" i="1" s="1"/>
  <c r="F51" i="1"/>
  <c r="F52" i="1" s="1"/>
  <c r="F40" i="1"/>
  <c r="F41" i="1" s="1"/>
  <c r="F28" i="1"/>
  <c r="F29" i="1" s="1"/>
  <c r="F20" i="1"/>
  <c r="F21" i="1" s="1"/>
  <c r="F5" i="1" l="1"/>
  <c r="F7" i="1" l="1"/>
  <c r="F8" i="1" l="1"/>
  <c r="F172" i="1"/>
  <c r="F173" i="1" s="1"/>
  <c r="F9" i="1" l="1"/>
  <c r="F176" i="1" s="1"/>
  <c r="F175" i="1"/>
</calcChain>
</file>

<file path=xl/sharedStrings.xml><?xml version="1.0" encoding="utf-8"?>
<sst xmlns="http://schemas.openxmlformats.org/spreadsheetml/2006/main" count="328" uniqueCount="79">
  <si>
    <t>Lp.</t>
  </si>
  <si>
    <t>Opis</t>
  </si>
  <si>
    <t>Jednostka</t>
  </si>
  <si>
    <t>Obmiar</t>
  </si>
  <si>
    <t>Cena jednostkowa netto</t>
  </si>
  <si>
    <t>Wartość netto</t>
  </si>
  <si>
    <t>szt.</t>
  </si>
  <si>
    <t>Pielęgnacja drzew (podlewanie, odchwaszczanie, cięcie, nawożenie, ochrona roślin)</t>
  </si>
  <si>
    <t xml:space="preserve">suma netto </t>
  </si>
  <si>
    <t>wartość brutto w tym VAT 8%</t>
  </si>
  <si>
    <t>Zakup i sadzenie klonów polnych 'Elegant' o obwodzie pnia 14-16 cm, materiał klasy I, z zabezpieczoną bryłą korzeniową (jutą i siatką drucianą), 3 razy szkółkowany, symetryczna korona, min. 8 pędów szkieletowych, wraz z zaprawą dołów o wymiarach 1x1x0,7m (ziemią urodzajną), wykonaniem opalikowania (3 paliki śr. 8 cm, 3 rygle i wiązania), uformowaniem misy średnicy 1 m i wyłożeniem warstwą mulczu miąższości 5 cm</t>
  </si>
  <si>
    <t>ZIELEŃ</t>
  </si>
  <si>
    <t>ul. Gen. Maczka - A3</t>
  </si>
  <si>
    <t xml:space="preserve">DWULETNIA PIELĘGNACJA GWARANCYJNA </t>
  </si>
  <si>
    <t>LOKALIZACJA</t>
  </si>
  <si>
    <t>ul. Gen. Maczka - parking - B1</t>
  </si>
  <si>
    <t>Roboty przygotowawcze pod nasadzenia - wymiana zdegardowanego podłoża przez reklamy (wraz z wywozem i zagospodarowaniem we własnym zakresie) na ziemię urodzajną</t>
  </si>
  <si>
    <t>m3</t>
  </si>
  <si>
    <t>Podkrzesanie koron drzew do wys. 2,5 m</t>
  </si>
  <si>
    <t>Rekultywacja trawników bez wymiany gruntu (skoszenie, wyrównanie terenu, dosiewki nasion traw)</t>
  </si>
  <si>
    <t>Pielęgnacja trawników (koszenie, nawożenie)</t>
  </si>
  <si>
    <t>ul. Małopolska - A8</t>
  </si>
  <si>
    <t>Zakup i sadzenie klonów pospolitych o obwodzie pnia 16-18 cm, materiał klasy I, z zabezpieczoną bryłą korzeniową (jutą i siatką drucianą), 3 razy szkółkowany, symetryczna korona, min. 9 pędów szkieletowych, wraz z zaprawą dołów o wymiarach 1,5x1,5x0,7m (ziemią urodzajną), wykonaniem opalikowania (3 paliki śr. 8 cm, 3 rygle i wiązania), uformowaniem misy średnicy 1 m i wyłożeniem warstwą mulczu miąższości 5 cm</t>
  </si>
  <si>
    <t>ul. Mazowiecka - A9</t>
  </si>
  <si>
    <t>Karczowanie karpiny o średnicy 30-60 cm do poziomu -70 cm</t>
  </si>
  <si>
    <t>Zakup i sadzenie lip drobnolistnych 'Rancho'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</si>
  <si>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dębów szypułkowych o obwodzie pnia 14-16 cm, materiał klasy I, z zabezpieczoną bryłą korzeniową (jutą i siatką drucianą), 3 razy szkółkowany, symetryczna korona, min. 7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</si>
  <si>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dębów czerwonych o obwodzie pnia 14-16 cm, materiał klasy I, z zabezpieczoną bryłą korzeniową (jutą i siatką drucianą), 3 razy szkółkowany, symetryczna korona, min. 7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</si>
  <si>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robinii białych 'Bessoniana'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</si>
  <si>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ul. Nad Wierzbakiem - A10</t>
  </si>
  <si>
    <t>Cięcie odmładzające krzewów w skupinach</t>
  </si>
  <si>
    <t>m2</t>
  </si>
  <si>
    <t>Usunięcie krzewów wraz z korzeniami</t>
  </si>
  <si>
    <t>Zakup i sadzenie klon polny 'Red Shine'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</si>
  <si>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wiśni piłkowanych 'Kanzan'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</si>
  <si>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ul. Plac Orawski - A11</t>
  </si>
  <si>
    <t xml:space="preserve"> ul. Plac Spiski - A12</t>
  </si>
  <si>
    <t>ul. Plac Pomorski - A13</t>
  </si>
  <si>
    <t>ul. Szydłowska - A15</t>
  </si>
  <si>
    <t>Karczowanie karpisy o średnicy 30-60 cm do poziomu -70 cm</t>
  </si>
  <si>
    <t>Zakładanie trawników z wymianą gruntu na głębokość 10 cm</t>
  </si>
  <si>
    <t>Zabezpieczenie trawników przed parkującymi samochodami - montaż drewnianych palików o średnicy 8 cm i wysokości 90 cm nad ziemią, wbite na głębokość 30 cm</t>
  </si>
  <si>
    <t>ul. Śląska - A16</t>
  </si>
  <si>
    <t>Usunięcie zamierającego drzewa o obwodzie do 20 cm</t>
  </si>
  <si>
    <t>ul. Urbanowska - A18</t>
  </si>
  <si>
    <t>Zakup i sadzenie kasztanowców białych o obwodzie pnia 16-18 cm, materiał klasy I, z zabezpieczoną bryłą korzeniową (jutą i siatką drucianą), 3 razy szkółkowany, symetryczna korona, min. 9 pędów szkieletowych, wraz z zaprawą dołów o wymiarach 1,5x1,5x0,7m (ziemią urodzajną), wykonaniem opalikowania (3 paliki śr. 8 cm, 3 rygle i wiązania), uformowaniem misy średnicy 1 m i wyłożeniem warstwą mulczu miąższości 5 cm</t>
  </si>
  <si>
    <t>Wykonanie mis wokół drzew, montaż obrzeży bet. 100x20x6 cm naławie betonowej szer. 20 cm wraz z wykrytowaniem i usunięciem urobku</t>
  </si>
  <si>
    <t>mb</t>
  </si>
  <si>
    <t>Zakładanie trawników z wymianą gruntu na głębokość 30 cm</t>
  </si>
  <si>
    <t>wartość brutto w tym VAT 23%</t>
  </si>
  <si>
    <t>ul. Urbanowska/Maczka - B4</t>
  </si>
  <si>
    <t>Zakup i sadzenie lip drobnolistnych 'Rancho' o obwodzie pnia 14-16 cm, materiał klasy I, z zabezpieczoną bryłą korzeniową (jutą i siatką drucianą), 3 razy szkółkowany, symetryczna korona, min. 8 pędów szkieletowych, wraz z zaprawą dołów o wymiarach 1x1x0,7m (ziemią urodzajną), wykonaniem opalikowania (3 paliki śr. 8 cm, 3 rygle i wiązania), uformowaniem misy średnicy 1 m i wyłożeniem warstwą mulczu miąższości 5 cm</t>
  </si>
  <si>
    <t>Zakup i sadzenie jabłoni purpurowej o obwodzie pnia 14-16 cm, materiał klasy I, z zabezpieczoną bryłą korzeniową (jutą i siatką drucianą), 3 razy szkółkowany, symetryczna korona, min. 8 pędów szkieletowych, wraz z zaprawą dołów o wymiarach 1x1x0,7m (ziemią urodzajną), wykonaniem opalikowania (3 paliki śr. 8 cm, 3 rygle i wiązania), uformowaniem misy średnicy 1 m i wyłożeniem warstwą mulczu miąższości 5 cm</t>
  </si>
  <si>
    <t>Zakup i sadzenie cisów 'Hilii' - wysokość 40 cm, szerokość 20 cm, zabezpieczona bryła korzeniowa</t>
  </si>
  <si>
    <t>Zakup i sadzenie forsycji 'Maluch' minimum 4 pędy, pojemnik C1,5</t>
  </si>
  <si>
    <t>Zakup i sadzenie tawuły nippońskiej 'Snowmound' minimum 4 pędy, pojemnik C1,5</t>
  </si>
  <si>
    <t>Zakup i sadzenie hortensji bukietowej 'Bobo', min. 4 pędy, pojemnik C3</t>
  </si>
  <si>
    <t>Wyłożenie mulczu wokół nowo sadzonych krzewów- warstwa grubości 5 cm</t>
  </si>
  <si>
    <t>Zdjęcie darni i wymiana ziemi pod krzewy na głębokość 30 cm</t>
  </si>
  <si>
    <t>Pielęgnacja krzewów (podlewanie, odchwaszczanie, cięcie, nawożenie, ochrona roślin)</t>
  </si>
  <si>
    <t>ul. Wojska Polskiego - A20</t>
  </si>
  <si>
    <t xml:space="preserve"> ul. Wojska Polskiego przy przedszkolu - B6</t>
  </si>
  <si>
    <t>Zakładanie trawników z wymianą gruntu na głębokość 20 cm i spulchnieniem podglebia</t>
  </si>
  <si>
    <t>Zabezpieczenie krawędzi trawników poprzez montaż obrzeży bet. 100x20x6 cm naławie betonowej szer. 20 cm wraz z wykrytowaniem i usunięciem urobku</t>
  </si>
  <si>
    <t>Pielęgnacja trawników (nawożenie, koszenie)</t>
  </si>
  <si>
    <t>ul. Wołyńska - B7</t>
  </si>
  <si>
    <t>Usunięcie drzewa lipa drobnolistna wraz z korzeniami/karpinami obw. pnia do 50 cm</t>
  </si>
  <si>
    <t>Usunięcie samosiewów  wraz z korzeniami/karpinami krzewy - bez czarny, jaśminowiec, berberys</t>
  </si>
  <si>
    <t>Zakup i sadzenie lipy drobnolistnej 'Rancho'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</si>
  <si>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krzewów śnieguliczki białej wraz z zaprawą dołów 30x30x30 cm ziemią urodzajną</t>
  </si>
  <si>
    <t>Cięcie odmładzające krzewów w skupinach w poboczu wschodnim (na wysokość 20-30 cm)</t>
  </si>
  <si>
    <t>Zabezpieczenie krzewów poprzez montaż drewnianych palików wysokość 90 cm, średnica 8 cm, wbite w ziemię na głębokość 30 cm</t>
  </si>
  <si>
    <t>Pielęgnacja nowo posadzonych krzewów (podlewanie, odchwaszczanie, cięcie, nawożenie, ochrona roślin)</t>
  </si>
  <si>
    <t xml:space="preserve"> ŁĄCZNA suma netto </t>
  </si>
  <si>
    <t>ŁĄCZNA wartość brutto w tym VAT 8%</t>
  </si>
  <si>
    <t>Wyłożenie mulczu wokół rabat z odmładzanymi krzewami na szerokość 1 m od krawężnika wraz z odchwaszczeniem terenu i usunięciem nadmiarów ziemi - warstwa zrębek grubości 5 cm</t>
  </si>
  <si>
    <r>
      <t xml:space="preserve">ŁĄCZNA WARTOŚĆ </t>
    </r>
    <r>
      <rPr>
        <b/>
        <u/>
        <sz val="10"/>
        <color theme="1"/>
        <rFont val="Calibri"/>
        <family val="2"/>
        <charset val="238"/>
        <scheme val="minor"/>
      </rPr>
      <t>ROCZNEJ</t>
    </r>
    <r>
      <rPr>
        <b/>
        <sz val="10"/>
        <color theme="1"/>
        <rFont val="Calibri"/>
        <family val="2"/>
        <charset val="238"/>
        <scheme val="minor"/>
      </rPr>
      <t xml:space="preserve"> PIELĘGNACJI GWARANCYJNEJ netto </t>
    </r>
  </si>
  <si>
    <r>
      <t xml:space="preserve">ŁĄCZNA WARTOŚĆ </t>
    </r>
    <r>
      <rPr>
        <b/>
        <u/>
        <sz val="10"/>
        <color theme="1"/>
        <rFont val="Calibri"/>
        <family val="2"/>
        <charset val="238"/>
        <scheme val="minor"/>
      </rPr>
      <t>ROCZNEJ</t>
    </r>
    <r>
      <rPr>
        <b/>
        <sz val="10"/>
        <color theme="1"/>
        <rFont val="Calibri"/>
        <family val="2"/>
        <charset val="238"/>
        <scheme val="minor"/>
      </rPr>
      <t xml:space="preserve"> PIELĘGNACJI GWARANCYJNEJ  brutto w tym VAT 8%</t>
    </r>
  </si>
  <si>
    <t>Pielęgnacja drzew (podlewanie, odchwaszczanie, cięcie, nawożenie, ochrona roślin) + 6szt. drzew posadzony w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</si>
</sst>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theme="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u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4" fillId="3" borderId="4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vertical="top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2" fontId="2" fillId="0" borderId="21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0" borderId="20" xfId="0" applyFont="1" applyBorder="1" applyAlignment="1">
      <alignment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9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4" fillId="3" borderId="4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7" fillId="0" borderId="2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2" fontId="4" fillId="2" borderId="16" xfId="0" applyNumberFormat="1" applyFont="1" applyFill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/>
    </xf>
    <xf numFmtId="2" fontId="2" fillId="0" borderId="20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right" vertical="top"/>
    </xf>
    <xf numFmtId="0" fontId="2" fillId="0" borderId="3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4" fillId="3" borderId="4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right" vertical="center"/>
    </xf>
    <xf numFmtId="2" fontId="2" fillId="7" borderId="4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0" fillId="0" borderId="3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/>
    <xf numFmtId="0" fontId="0" fillId="4" borderId="22" xfId="0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4" fillId="2" borderId="16" xfId="0" applyNumberFormat="1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2" fontId="7" fillId="0" borderId="4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right" vertical="top"/>
    </xf>
    <xf numFmtId="0" fontId="7" fillId="0" borderId="1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2" fontId="2" fillId="0" borderId="21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33" xfId="0" applyFont="1" applyBorder="1" applyAlignment="1">
      <alignment horizontal="center" vertical="top"/>
    </xf>
    <xf numFmtId="0" fontId="0" fillId="4" borderId="22" xfId="0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vertical="top"/>
    </xf>
    <xf numFmtId="0" fontId="2" fillId="0" borderId="0" xfId="0" applyFont="1" applyBorder="1"/>
    <xf numFmtId="0" fontId="2" fillId="0" borderId="32" xfId="0" applyFont="1" applyFill="1" applyBorder="1" applyAlignment="1">
      <alignment horizontal="center" vertical="top"/>
    </xf>
    <xf numFmtId="2" fontId="2" fillId="0" borderId="1" xfId="0" applyNumberFormat="1" applyFont="1" applyBorder="1"/>
    <xf numFmtId="0" fontId="4" fillId="0" borderId="5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4" fillId="3" borderId="4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2" fontId="7" fillId="0" borderId="4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0" fillId="4" borderId="22" xfId="0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7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2" fontId="7" fillId="0" borderId="4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/>
    </xf>
    <xf numFmtId="2" fontId="2" fillId="0" borderId="20" xfId="0" applyNumberFormat="1" applyFont="1" applyBorder="1" applyAlignment="1">
      <alignment vertical="top"/>
    </xf>
    <xf numFmtId="0" fontId="0" fillId="4" borderId="22" xfId="0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vertical="top"/>
    </xf>
    <xf numFmtId="2" fontId="4" fillId="2" borderId="16" xfId="0" applyNumberFormat="1" applyFont="1" applyFill="1" applyBorder="1" applyAlignment="1">
      <alignment vertical="top"/>
    </xf>
    <xf numFmtId="0" fontId="13" fillId="0" borderId="0" xfId="0" applyFont="1"/>
    <xf numFmtId="2" fontId="12" fillId="5" borderId="27" xfId="0" applyNumberFormat="1" applyFont="1" applyFill="1" applyBorder="1" applyAlignment="1">
      <alignment vertical="top"/>
    </xf>
    <xf numFmtId="2" fontId="6" fillId="6" borderId="16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20" xfId="0" applyNumberFormat="1" applyFont="1" applyBorder="1" applyAlignment="1">
      <alignment horizontal="right" vertical="top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right" vertical="top"/>
    </xf>
    <xf numFmtId="0" fontId="4" fillId="2" borderId="15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5" fillId="4" borderId="23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center" vertical="top" wrapText="1"/>
    </xf>
    <xf numFmtId="0" fontId="8" fillId="6" borderId="26" xfId="0" applyFont="1" applyFill="1" applyBorder="1" applyAlignment="1">
      <alignment horizontal="center" vertical="top" wrapText="1"/>
    </xf>
    <xf numFmtId="0" fontId="8" fillId="6" borderId="2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horizontal="right" vertical="top"/>
    </xf>
    <xf numFmtId="0" fontId="4" fillId="2" borderId="29" xfId="0" applyFont="1" applyFill="1" applyBorder="1" applyAlignment="1">
      <alignment horizontal="right" vertical="top"/>
    </xf>
    <xf numFmtId="0" fontId="4" fillId="3" borderId="30" xfId="0" applyFont="1" applyFill="1" applyBorder="1" applyAlignment="1">
      <alignment horizontal="right" vertical="top"/>
    </xf>
    <xf numFmtId="0" fontId="4" fillId="3" borderId="23" xfId="0" applyFont="1" applyFill="1" applyBorder="1" applyAlignment="1">
      <alignment horizontal="right" vertical="top"/>
    </xf>
    <xf numFmtId="0" fontId="10" fillId="6" borderId="11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right" vertical="top"/>
    </xf>
    <xf numFmtId="0" fontId="12" fillId="5" borderId="22" xfId="0" applyFont="1" applyFill="1" applyBorder="1" applyAlignment="1">
      <alignment horizontal="right" vertical="top"/>
    </xf>
    <xf numFmtId="0" fontId="12" fillId="5" borderId="26" xfId="0" applyFont="1" applyFill="1" applyBorder="1" applyAlignment="1">
      <alignment horizontal="right" vertical="top"/>
    </xf>
    <xf numFmtId="0" fontId="6" fillId="6" borderId="28" xfId="0" applyFont="1" applyFill="1" applyBorder="1" applyAlignment="1">
      <alignment horizontal="right" vertical="top"/>
    </xf>
    <xf numFmtId="0" fontId="6" fillId="6" borderId="29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view="pageBreakPreview" zoomScale="120" zoomScaleNormal="100" zoomScaleSheetLayoutView="120" workbookViewId="0">
      <selection activeCell="A70" sqref="A70:F70"/>
    </sheetView>
  </sheetViews>
  <sheetFormatPr defaultRowHeight="15" x14ac:dyDescent="0.25"/>
  <cols>
    <col min="1" max="1" width="3.7109375" customWidth="1"/>
    <col min="2" max="2" width="47" customWidth="1"/>
    <col min="3" max="3" width="8.85546875" customWidth="1"/>
    <col min="4" max="4" width="9.28515625" customWidth="1"/>
    <col min="5" max="5" width="12" customWidth="1"/>
    <col min="6" max="6" width="11.28515625" bestFit="1" customWidth="1"/>
    <col min="9" max="9" width="9.5703125" bestFit="1" customWidth="1"/>
  </cols>
  <sheetData>
    <row r="1" spans="1:6" ht="19.5" thickBot="1" x14ac:dyDescent="0.35">
      <c r="A1" s="329" t="s">
        <v>14</v>
      </c>
      <c r="B1" s="330"/>
      <c r="C1" s="330"/>
      <c r="D1" s="330"/>
      <c r="E1" s="330"/>
      <c r="F1" s="331"/>
    </row>
    <row r="2" spans="1:6" ht="29.45" customHeight="1" thickBot="1" x14ac:dyDescent="0.3">
      <c r="A2" s="332" t="s">
        <v>12</v>
      </c>
      <c r="B2" s="333"/>
      <c r="C2" s="333"/>
      <c r="D2" s="333"/>
      <c r="E2" s="333"/>
      <c r="F2" s="334"/>
    </row>
    <row r="3" spans="1:6" ht="43.15" customHeight="1" x14ac:dyDescent="0.25">
      <c r="A3" s="8" t="s">
        <v>0</v>
      </c>
      <c r="B3" s="9" t="s">
        <v>1</v>
      </c>
      <c r="C3" s="9" t="s">
        <v>2</v>
      </c>
      <c r="D3" s="10" t="s">
        <v>3</v>
      </c>
      <c r="E3" s="10" t="s">
        <v>4</v>
      </c>
      <c r="F3" s="11" t="s">
        <v>5</v>
      </c>
    </row>
    <row r="4" spans="1:6" ht="15.75" x14ac:dyDescent="0.25">
      <c r="A4" s="342" t="s">
        <v>11</v>
      </c>
      <c r="B4" s="343"/>
      <c r="C4" s="343"/>
      <c r="D4" s="343"/>
      <c r="E4" s="343"/>
      <c r="F4" s="344"/>
    </row>
    <row r="5" spans="1:6" ht="114.6" customHeight="1" x14ac:dyDescent="0.25">
      <c r="A5" s="295">
        <v>1</v>
      </c>
      <c r="B5" s="1" t="s">
        <v>10</v>
      </c>
      <c r="C5" s="293" t="s">
        <v>6</v>
      </c>
      <c r="D5" s="293">
        <v>5</v>
      </c>
      <c r="E5" s="315"/>
      <c r="F5" s="7">
        <f>D5*E5</f>
        <v>0</v>
      </c>
    </row>
    <row r="6" spans="1:6" x14ac:dyDescent="0.25">
      <c r="A6" s="15"/>
      <c r="B6" s="12" t="s">
        <v>13</v>
      </c>
      <c r="C6" s="5"/>
      <c r="D6" s="5"/>
      <c r="E6" s="4"/>
      <c r="F6" s="13"/>
    </row>
    <row r="7" spans="1:6" ht="25.5" x14ac:dyDescent="0.25">
      <c r="A7" s="6">
        <v>2</v>
      </c>
      <c r="B7" s="1" t="s">
        <v>7</v>
      </c>
      <c r="C7" s="2" t="s">
        <v>6</v>
      </c>
      <c r="D7" s="2">
        <v>5</v>
      </c>
      <c r="E7" s="3"/>
      <c r="F7" s="7">
        <f>D7*E7</f>
        <v>0</v>
      </c>
    </row>
    <row r="8" spans="1:6" x14ac:dyDescent="0.25">
      <c r="A8" s="335" t="s">
        <v>8</v>
      </c>
      <c r="B8" s="336"/>
      <c r="C8" s="336"/>
      <c r="D8" s="336"/>
      <c r="E8" s="336"/>
      <c r="F8" s="14">
        <f>SUM(F5:F7)</f>
        <v>0</v>
      </c>
    </row>
    <row r="9" spans="1:6" ht="15.75" thickBot="1" x14ac:dyDescent="0.3">
      <c r="A9" s="337" t="s">
        <v>9</v>
      </c>
      <c r="B9" s="338"/>
      <c r="C9" s="338"/>
      <c r="D9" s="338"/>
      <c r="E9" s="339"/>
      <c r="F9" s="16">
        <f>F8*1.08</f>
        <v>0</v>
      </c>
    </row>
    <row r="10" spans="1:6" ht="19.5" thickBot="1" x14ac:dyDescent="0.3">
      <c r="A10" s="332" t="s">
        <v>15</v>
      </c>
      <c r="B10" s="333"/>
      <c r="C10" s="333"/>
      <c r="D10" s="333"/>
      <c r="E10" s="333"/>
      <c r="F10" s="334"/>
    </row>
    <row r="11" spans="1:6" ht="39" thickBot="1" x14ac:dyDescent="0.3">
      <c r="A11" s="19" t="s">
        <v>0</v>
      </c>
      <c r="B11" s="20" t="s">
        <v>1</v>
      </c>
      <c r="C11" s="20" t="s">
        <v>2</v>
      </c>
      <c r="D11" s="21" t="s">
        <v>3</v>
      </c>
      <c r="E11" s="21" t="s">
        <v>4</v>
      </c>
      <c r="F11" s="22" t="s">
        <v>5</v>
      </c>
    </row>
    <row r="12" spans="1:6" ht="15.75" x14ac:dyDescent="0.25">
      <c r="A12" s="38"/>
      <c r="B12" s="340" t="s">
        <v>11</v>
      </c>
      <c r="C12" s="340"/>
      <c r="D12" s="340"/>
      <c r="E12" s="340"/>
      <c r="F12" s="341"/>
    </row>
    <row r="13" spans="1:6" ht="51" x14ac:dyDescent="0.25">
      <c r="A13" s="28">
        <v>1</v>
      </c>
      <c r="B13" s="25" t="s">
        <v>16</v>
      </c>
      <c r="C13" s="26" t="s">
        <v>17</v>
      </c>
      <c r="D13" s="26">
        <v>1</v>
      </c>
      <c r="E13" s="27"/>
      <c r="F13" s="29">
        <f>E13*D13</f>
        <v>0</v>
      </c>
    </row>
    <row r="14" spans="1:6" ht="102" x14ac:dyDescent="0.25">
      <c r="A14" s="295">
        <v>2</v>
      </c>
      <c r="B14" s="17" t="s">
        <v>10</v>
      </c>
      <c r="C14" s="293" t="s">
        <v>6</v>
      </c>
      <c r="D14" s="293">
        <v>4</v>
      </c>
      <c r="E14" s="315"/>
      <c r="F14" s="285">
        <f>E14*D14</f>
        <v>0</v>
      </c>
    </row>
    <row r="15" spans="1:6" x14ac:dyDescent="0.25">
      <c r="A15" s="28">
        <v>3</v>
      </c>
      <c r="B15" s="25" t="s">
        <v>18</v>
      </c>
      <c r="C15" s="26" t="s">
        <v>6</v>
      </c>
      <c r="D15" s="26">
        <v>3</v>
      </c>
      <c r="E15" s="27"/>
      <c r="F15" s="285">
        <f t="shared" ref="F15:F19" si="0">E15*D15</f>
        <v>0</v>
      </c>
    </row>
    <row r="16" spans="1:6" ht="25.5" x14ac:dyDescent="0.25">
      <c r="A16" s="44">
        <v>4</v>
      </c>
      <c r="B16" s="39" t="s">
        <v>19</v>
      </c>
      <c r="C16" s="318" t="s">
        <v>6</v>
      </c>
      <c r="D16" s="318">
        <v>238</v>
      </c>
      <c r="E16" s="319"/>
      <c r="F16" s="285">
        <f t="shared" si="0"/>
        <v>0</v>
      </c>
    </row>
    <row r="17" spans="1:6" x14ac:dyDescent="0.25">
      <c r="A17" s="37"/>
      <c r="B17" s="34" t="s">
        <v>13</v>
      </c>
      <c r="C17" s="35"/>
      <c r="D17" s="35"/>
      <c r="E17" s="36"/>
      <c r="F17" s="285"/>
    </row>
    <row r="18" spans="1:6" ht="25.5" x14ac:dyDescent="0.25">
      <c r="A18" s="30">
        <v>5</v>
      </c>
      <c r="B18" s="31" t="s">
        <v>7</v>
      </c>
      <c r="C18" s="32" t="s">
        <v>6</v>
      </c>
      <c r="D18" s="32">
        <v>4</v>
      </c>
      <c r="E18" s="33"/>
      <c r="F18" s="285">
        <f t="shared" si="0"/>
        <v>0</v>
      </c>
    </row>
    <row r="19" spans="1:6" x14ac:dyDescent="0.25">
      <c r="A19" s="40">
        <v>6</v>
      </c>
      <c r="B19" s="41" t="s">
        <v>20</v>
      </c>
      <c r="C19" s="18" t="s">
        <v>6</v>
      </c>
      <c r="D19" s="42">
        <v>238</v>
      </c>
      <c r="E19" s="43"/>
      <c r="F19" s="285">
        <f t="shared" si="0"/>
        <v>0</v>
      </c>
    </row>
    <row r="20" spans="1:6" x14ac:dyDescent="0.25">
      <c r="A20" s="335" t="s">
        <v>8</v>
      </c>
      <c r="B20" s="336"/>
      <c r="C20" s="336"/>
      <c r="D20" s="336"/>
      <c r="E20" s="336"/>
      <c r="F20" s="23">
        <f>SUM(F13:F19)</f>
        <v>0</v>
      </c>
    </row>
    <row r="21" spans="1:6" ht="15.75" thickBot="1" x14ac:dyDescent="0.3">
      <c r="A21" s="337" t="s">
        <v>9</v>
      </c>
      <c r="B21" s="338"/>
      <c r="C21" s="338"/>
      <c r="D21" s="338"/>
      <c r="E21" s="339"/>
      <c r="F21" s="24">
        <f>F20*1.08</f>
        <v>0</v>
      </c>
    </row>
    <row r="22" spans="1:6" ht="19.5" thickBot="1" x14ac:dyDescent="0.3">
      <c r="A22" s="332" t="s">
        <v>21</v>
      </c>
      <c r="B22" s="333"/>
      <c r="C22" s="333"/>
      <c r="D22" s="333"/>
      <c r="E22" s="333"/>
      <c r="F22" s="334"/>
    </row>
    <row r="23" spans="1:6" ht="39" thickBot="1" x14ac:dyDescent="0.3">
      <c r="A23" s="52" t="s">
        <v>0</v>
      </c>
      <c r="B23" s="53" t="s">
        <v>1</v>
      </c>
      <c r="C23" s="53" t="s">
        <v>2</v>
      </c>
      <c r="D23" s="54" t="s">
        <v>3</v>
      </c>
      <c r="E23" s="54" t="s">
        <v>4</v>
      </c>
      <c r="F23" s="55" t="s">
        <v>5</v>
      </c>
    </row>
    <row r="24" spans="1:6" ht="15.75" x14ac:dyDescent="0.25">
      <c r="A24" s="60"/>
      <c r="B24" s="340" t="s">
        <v>11</v>
      </c>
      <c r="C24" s="340"/>
      <c r="D24" s="340"/>
      <c r="E24" s="340"/>
      <c r="F24" s="341"/>
    </row>
    <row r="25" spans="1:6" ht="102" x14ac:dyDescent="0.25">
      <c r="A25" s="295">
        <v>1</v>
      </c>
      <c r="B25" s="45" t="s">
        <v>22</v>
      </c>
      <c r="C25" s="293" t="s">
        <v>6</v>
      </c>
      <c r="D25" s="293">
        <v>8</v>
      </c>
      <c r="E25" s="315"/>
      <c r="F25" s="51">
        <f>E25*D25</f>
        <v>0</v>
      </c>
    </row>
    <row r="26" spans="1:6" x14ac:dyDescent="0.25">
      <c r="A26" s="58"/>
      <c r="B26" s="56" t="s">
        <v>13</v>
      </c>
      <c r="C26" s="49"/>
      <c r="D26" s="49"/>
      <c r="E26" s="48"/>
      <c r="F26" s="296"/>
    </row>
    <row r="27" spans="1:6" ht="25.5" x14ac:dyDescent="0.25">
      <c r="A27" s="50">
        <v>2</v>
      </c>
      <c r="B27" s="45" t="s">
        <v>7</v>
      </c>
      <c r="C27" s="46" t="s">
        <v>6</v>
      </c>
      <c r="D27" s="46">
        <v>8</v>
      </c>
      <c r="E27" s="47"/>
      <c r="F27" s="296">
        <f t="shared" ref="F27" si="1">E27*D27</f>
        <v>0</v>
      </c>
    </row>
    <row r="28" spans="1:6" x14ac:dyDescent="0.25">
      <c r="A28" s="335" t="s">
        <v>8</v>
      </c>
      <c r="B28" s="336"/>
      <c r="C28" s="336"/>
      <c r="D28" s="336"/>
      <c r="E28" s="336"/>
      <c r="F28" s="57">
        <f>SUM(F25:F27)</f>
        <v>0</v>
      </c>
    </row>
    <row r="29" spans="1:6" ht="15.75" thickBot="1" x14ac:dyDescent="0.3">
      <c r="A29" s="337" t="s">
        <v>9</v>
      </c>
      <c r="B29" s="338"/>
      <c r="C29" s="338"/>
      <c r="D29" s="338"/>
      <c r="E29" s="339"/>
      <c r="F29" s="59">
        <f>F28*1.08</f>
        <v>0</v>
      </c>
    </row>
    <row r="30" spans="1:6" ht="19.5" thickBot="1" x14ac:dyDescent="0.3">
      <c r="A30" s="332" t="s">
        <v>23</v>
      </c>
      <c r="B30" s="333"/>
      <c r="C30" s="333"/>
      <c r="D30" s="333"/>
      <c r="E30" s="333"/>
      <c r="F30" s="334"/>
    </row>
    <row r="31" spans="1:6" ht="39" thickBot="1" x14ac:dyDescent="0.3">
      <c r="A31" s="67" t="s">
        <v>0</v>
      </c>
      <c r="B31" s="68" t="s">
        <v>1</v>
      </c>
      <c r="C31" s="68" t="s">
        <v>2</v>
      </c>
      <c r="D31" s="69" t="s">
        <v>3</v>
      </c>
      <c r="E31" s="69" t="s">
        <v>4</v>
      </c>
      <c r="F31" s="70" t="s">
        <v>5</v>
      </c>
    </row>
    <row r="32" spans="1:6" ht="15.75" x14ac:dyDescent="0.25">
      <c r="A32" s="81"/>
      <c r="B32" s="340" t="s">
        <v>11</v>
      </c>
      <c r="C32" s="340"/>
      <c r="D32" s="340"/>
      <c r="E32" s="340"/>
      <c r="F32" s="341"/>
    </row>
    <row r="33" spans="1:6" ht="25.5" x14ac:dyDescent="0.25">
      <c r="A33" s="79">
        <v>1</v>
      </c>
      <c r="B33" s="292" t="s">
        <v>24</v>
      </c>
      <c r="C33" s="76" t="s">
        <v>6</v>
      </c>
      <c r="D33" s="76">
        <v>4</v>
      </c>
      <c r="E33" s="77"/>
      <c r="F33" s="78">
        <f>E33*D33</f>
        <v>0</v>
      </c>
    </row>
    <row r="34" spans="1:6" ht="102" x14ac:dyDescent="0.25">
      <c r="A34" s="295">
        <v>2</v>
      </c>
      <c r="B34" s="72" t="s">
        <v>25</v>
      </c>
      <c r="C34" s="318" t="s">
        <v>6</v>
      </c>
      <c r="D34" s="318">
        <v>2</v>
      </c>
      <c r="E34" s="328"/>
      <c r="F34" s="285">
        <f t="shared" ref="F34:F35" si="2">E34*D34</f>
        <v>0</v>
      </c>
    </row>
    <row r="35" spans="1:6" ht="102" x14ac:dyDescent="0.25">
      <c r="A35" s="75">
        <v>3</v>
      </c>
      <c r="B35" s="72" t="s">
        <v>26</v>
      </c>
      <c r="C35" s="318" t="s">
        <v>6</v>
      </c>
      <c r="D35" s="318">
        <v>5</v>
      </c>
      <c r="E35" s="328"/>
      <c r="F35" s="285">
        <f t="shared" si="2"/>
        <v>0</v>
      </c>
    </row>
    <row r="36" spans="1:6" ht="102" x14ac:dyDescent="0.25">
      <c r="A36" s="80">
        <v>4</v>
      </c>
      <c r="B36" s="292" t="s">
        <v>27</v>
      </c>
      <c r="C36" s="293" t="s">
        <v>6</v>
      </c>
      <c r="D36" s="293">
        <v>1</v>
      </c>
      <c r="E36" s="315"/>
      <c r="F36" s="285">
        <f>E36*D36</f>
        <v>0</v>
      </c>
    </row>
    <row r="37" spans="1:6" ht="102" x14ac:dyDescent="0.25">
      <c r="A37" s="172">
        <v>5</v>
      </c>
      <c r="B37" s="61" t="s">
        <v>28</v>
      </c>
      <c r="C37" s="293" t="s">
        <v>6</v>
      </c>
      <c r="D37" s="293">
        <v>14</v>
      </c>
      <c r="E37" s="315"/>
      <c r="F37" s="285">
        <f>E37*D37</f>
        <v>0</v>
      </c>
    </row>
    <row r="38" spans="1:6" x14ac:dyDescent="0.25">
      <c r="A38" s="73"/>
      <c r="B38" s="71" t="s">
        <v>13</v>
      </c>
      <c r="C38" s="65"/>
      <c r="D38" s="65"/>
      <c r="E38" s="64"/>
      <c r="F38" s="285"/>
    </row>
    <row r="39" spans="1:6" ht="25.5" x14ac:dyDescent="0.25">
      <c r="A39" s="66">
        <v>6</v>
      </c>
      <c r="B39" s="61" t="s">
        <v>7</v>
      </c>
      <c r="C39" s="62" t="s">
        <v>6</v>
      </c>
      <c r="D39" s="62">
        <v>22</v>
      </c>
      <c r="E39" s="63"/>
      <c r="F39" s="285">
        <f t="shared" ref="F39" si="3">E39*D39</f>
        <v>0</v>
      </c>
    </row>
    <row r="40" spans="1:6" x14ac:dyDescent="0.25">
      <c r="A40" s="335" t="s">
        <v>8</v>
      </c>
      <c r="B40" s="336"/>
      <c r="C40" s="336"/>
      <c r="D40" s="336"/>
      <c r="E40" s="336"/>
      <c r="F40" s="282">
        <f>SUM(F33:F39)</f>
        <v>0</v>
      </c>
    </row>
    <row r="41" spans="1:6" ht="15.75" thickBot="1" x14ac:dyDescent="0.3">
      <c r="A41" s="337" t="s">
        <v>9</v>
      </c>
      <c r="B41" s="338"/>
      <c r="C41" s="338"/>
      <c r="D41" s="338"/>
      <c r="E41" s="339"/>
      <c r="F41" s="74">
        <f>F40*1.08</f>
        <v>0</v>
      </c>
    </row>
    <row r="42" spans="1:6" ht="19.5" thickBot="1" x14ac:dyDescent="0.3">
      <c r="A42" s="332" t="s">
        <v>29</v>
      </c>
      <c r="B42" s="333"/>
      <c r="C42" s="333"/>
      <c r="D42" s="333"/>
      <c r="E42" s="333"/>
      <c r="F42" s="334"/>
    </row>
    <row r="43" spans="1:6" ht="39" thickBot="1" x14ac:dyDescent="0.3">
      <c r="A43" s="88" t="s">
        <v>0</v>
      </c>
      <c r="B43" s="89" t="s">
        <v>1</v>
      </c>
      <c r="C43" s="89" t="s">
        <v>2</v>
      </c>
      <c r="D43" s="90" t="s">
        <v>3</v>
      </c>
      <c r="E43" s="90" t="s">
        <v>4</v>
      </c>
      <c r="F43" s="91" t="s">
        <v>5</v>
      </c>
    </row>
    <row r="44" spans="1:6" ht="15.75" x14ac:dyDescent="0.25">
      <c r="A44" s="101"/>
      <c r="B44" s="340" t="s">
        <v>11</v>
      </c>
      <c r="C44" s="340"/>
      <c r="D44" s="340"/>
      <c r="E44" s="340"/>
      <c r="F44" s="341"/>
    </row>
    <row r="45" spans="1:6" x14ac:dyDescent="0.25">
      <c r="A45" s="96">
        <v>1</v>
      </c>
      <c r="B45" s="97" t="s">
        <v>30</v>
      </c>
      <c r="C45" s="98" t="s">
        <v>31</v>
      </c>
      <c r="D45" s="98">
        <v>253</v>
      </c>
      <c r="E45" s="99"/>
      <c r="F45" s="100">
        <f>E45*D45</f>
        <v>0</v>
      </c>
    </row>
    <row r="46" spans="1:6" x14ac:dyDescent="0.25">
      <c r="A46" s="96">
        <v>2</v>
      </c>
      <c r="B46" s="97" t="s">
        <v>32</v>
      </c>
      <c r="C46" s="98" t="s">
        <v>31</v>
      </c>
      <c r="D46" s="98">
        <v>19</v>
      </c>
      <c r="E46" s="99"/>
      <c r="F46" s="285">
        <f t="shared" ref="F46:F50" si="4">E46*D46</f>
        <v>0</v>
      </c>
    </row>
    <row r="47" spans="1:6" ht="102" x14ac:dyDescent="0.25">
      <c r="A47" s="295">
        <v>3</v>
      </c>
      <c r="B47" s="93" t="s">
        <v>33</v>
      </c>
      <c r="C47" s="318" t="s">
        <v>6</v>
      </c>
      <c r="D47" s="318">
        <v>6</v>
      </c>
      <c r="E47" s="328"/>
      <c r="F47" s="285">
        <f t="shared" si="4"/>
        <v>0</v>
      </c>
    </row>
    <row r="48" spans="1:6" ht="102" x14ac:dyDescent="0.25">
      <c r="A48" s="96">
        <v>4</v>
      </c>
      <c r="B48" s="82" t="s">
        <v>34</v>
      </c>
      <c r="C48" s="293" t="s">
        <v>6</v>
      </c>
      <c r="D48" s="293">
        <v>15</v>
      </c>
      <c r="E48" s="315"/>
      <c r="F48" s="285">
        <f t="shared" si="4"/>
        <v>0</v>
      </c>
    </row>
    <row r="49" spans="1:6" x14ac:dyDescent="0.25">
      <c r="A49" s="94"/>
      <c r="B49" s="92" t="s">
        <v>13</v>
      </c>
      <c r="C49" s="86"/>
      <c r="D49" s="86"/>
      <c r="E49" s="85"/>
      <c r="F49" s="285"/>
    </row>
    <row r="50" spans="1:6" ht="25.5" x14ac:dyDescent="0.25">
      <c r="A50" s="87">
        <v>5</v>
      </c>
      <c r="B50" s="82" t="s">
        <v>7</v>
      </c>
      <c r="C50" s="83" t="s">
        <v>6</v>
      </c>
      <c r="D50" s="83">
        <v>21</v>
      </c>
      <c r="E50" s="84"/>
      <c r="F50" s="285">
        <f t="shared" si="4"/>
        <v>0</v>
      </c>
    </row>
    <row r="51" spans="1:6" x14ac:dyDescent="0.25">
      <c r="A51" s="335" t="s">
        <v>8</v>
      </c>
      <c r="B51" s="336"/>
      <c r="C51" s="336"/>
      <c r="D51" s="336"/>
      <c r="E51" s="336"/>
      <c r="F51" s="282">
        <f>SUM(F45:F50)</f>
        <v>0</v>
      </c>
    </row>
    <row r="52" spans="1:6" ht="15.75" thickBot="1" x14ac:dyDescent="0.3">
      <c r="A52" s="337" t="s">
        <v>9</v>
      </c>
      <c r="B52" s="338"/>
      <c r="C52" s="338"/>
      <c r="D52" s="338"/>
      <c r="E52" s="339"/>
      <c r="F52" s="95">
        <f>F51*1.08</f>
        <v>0</v>
      </c>
    </row>
    <row r="53" spans="1:6" ht="18.75" x14ac:dyDescent="0.25">
      <c r="A53" s="345" t="s">
        <v>35</v>
      </c>
      <c r="B53" s="346"/>
      <c r="C53" s="346"/>
      <c r="D53" s="346"/>
      <c r="E53" s="346"/>
      <c r="F53" s="347"/>
    </row>
    <row r="54" spans="1:6" ht="39" thickBot="1" x14ac:dyDescent="0.3">
      <c r="A54" s="112" t="s">
        <v>0</v>
      </c>
      <c r="B54" s="108" t="s">
        <v>1</v>
      </c>
      <c r="C54" s="108" t="s">
        <v>2</v>
      </c>
      <c r="D54" s="109" t="s">
        <v>3</v>
      </c>
      <c r="E54" s="109" t="s">
        <v>4</v>
      </c>
      <c r="F54" s="113" t="s">
        <v>5</v>
      </c>
    </row>
    <row r="55" spans="1:6" ht="15.75" x14ac:dyDescent="0.25">
      <c r="A55" s="114"/>
      <c r="B55" s="340" t="s">
        <v>11</v>
      </c>
      <c r="C55" s="340"/>
      <c r="D55" s="340"/>
      <c r="E55" s="340"/>
      <c r="F55" s="341"/>
    </row>
    <row r="56" spans="1:6" ht="102" x14ac:dyDescent="0.25">
      <c r="A56" s="295">
        <v>1</v>
      </c>
      <c r="B56" s="102" t="s">
        <v>25</v>
      </c>
      <c r="C56" s="293" t="s">
        <v>6</v>
      </c>
      <c r="D56" s="293">
        <v>1</v>
      </c>
      <c r="E56" s="315"/>
      <c r="F56" s="106">
        <f>E56*D56</f>
        <v>0</v>
      </c>
    </row>
    <row r="57" spans="1:6" x14ac:dyDescent="0.25">
      <c r="A57" s="105"/>
      <c r="B57" s="111" t="s">
        <v>13</v>
      </c>
      <c r="C57" s="103"/>
      <c r="D57" s="103"/>
      <c r="E57" s="110"/>
      <c r="F57" s="296"/>
    </row>
    <row r="58" spans="1:6" ht="25.5" x14ac:dyDescent="0.25">
      <c r="A58" s="105">
        <v>2</v>
      </c>
      <c r="B58" s="102" t="s">
        <v>7</v>
      </c>
      <c r="C58" s="103" t="s">
        <v>6</v>
      </c>
      <c r="D58" s="103">
        <v>1</v>
      </c>
      <c r="E58" s="104"/>
      <c r="F58" s="296">
        <f t="shared" ref="F58" si="5">E58*D58</f>
        <v>0</v>
      </c>
    </row>
    <row r="59" spans="1:6" x14ac:dyDescent="0.25">
      <c r="A59" s="348" t="s">
        <v>8</v>
      </c>
      <c r="B59" s="349"/>
      <c r="C59" s="349"/>
      <c r="D59" s="349"/>
      <c r="E59" s="349"/>
      <c r="F59" s="282">
        <f>SUM(F56:F58)</f>
        <v>0</v>
      </c>
    </row>
    <row r="60" spans="1:6" ht="15.75" thickBot="1" x14ac:dyDescent="0.3">
      <c r="A60" s="350" t="s">
        <v>9</v>
      </c>
      <c r="B60" s="351"/>
      <c r="C60" s="351"/>
      <c r="D60" s="351"/>
      <c r="E60" s="351"/>
      <c r="F60" s="107">
        <f>F59*1.08</f>
        <v>0</v>
      </c>
    </row>
    <row r="61" spans="1:6" ht="19.5" thickBot="1" x14ac:dyDescent="0.3">
      <c r="A61" s="332" t="s">
        <v>36</v>
      </c>
      <c r="B61" s="333"/>
      <c r="C61" s="333"/>
      <c r="D61" s="333"/>
      <c r="E61" s="333"/>
      <c r="F61" s="334"/>
    </row>
    <row r="62" spans="1:6" ht="39" thickBot="1" x14ac:dyDescent="0.3">
      <c r="A62" s="121" t="s">
        <v>0</v>
      </c>
      <c r="B62" s="122" t="s">
        <v>1</v>
      </c>
      <c r="C62" s="122" t="s">
        <v>2</v>
      </c>
      <c r="D62" s="123" t="s">
        <v>3</v>
      </c>
      <c r="E62" s="123" t="s">
        <v>4</v>
      </c>
      <c r="F62" s="124" t="s">
        <v>5</v>
      </c>
    </row>
    <row r="63" spans="1:6" ht="15.75" x14ac:dyDescent="0.25">
      <c r="A63" s="132"/>
      <c r="B63" s="340" t="s">
        <v>11</v>
      </c>
      <c r="C63" s="340"/>
      <c r="D63" s="340"/>
      <c r="E63" s="340"/>
      <c r="F63" s="341"/>
    </row>
    <row r="64" spans="1:6" ht="25.5" x14ac:dyDescent="0.25">
      <c r="A64" s="130">
        <v>1</v>
      </c>
      <c r="B64" s="115" t="s">
        <v>24</v>
      </c>
      <c r="C64" s="128" t="s">
        <v>6</v>
      </c>
      <c r="D64" s="128">
        <v>1</v>
      </c>
      <c r="E64" s="129"/>
      <c r="F64" s="131">
        <f>E64*D64</f>
        <v>0</v>
      </c>
    </row>
    <row r="65" spans="1:6" ht="102" x14ac:dyDescent="0.25">
      <c r="A65" s="295">
        <v>2</v>
      </c>
      <c r="B65" s="115" t="s">
        <v>25</v>
      </c>
      <c r="C65" s="293" t="s">
        <v>6</v>
      </c>
      <c r="D65" s="293">
        <v>5</v>
      </c>
      <c r="E65" s="315"/>
      <c r="F65" s="285">
        <f t="shared" ref="F65:F67" si="6">E65*D65</f>
        <v>0</v>
      </c>
    </row>
    <row r="66" spans="1:6" x14ac:dyDescent="0.25">
      <c r="A66" s="126"/>
      <c r="B66" s="125" t="s">
        <v>13</v>
      </c>
      <c r="C66" s="119"/>
      <c r="D66" s="119"/>
      <c r="E66" s="118"/>
      <c r="F66" s="285"/>
    </row>
    <row r="67" spans="1:6" ht="25.5" x14ac:dyDescent="0.25">
      <c r="A67" s="120">
        <v>3</v>
      </c>
      <c r="B67" s="115" t="s">
        <v>7</v>
      </c>
      <c r="C67" s="116" t="s">
        <v>6</v>
      </c>
      <c r="D67" s="116">
        <v>5</v>
      </c>
      <c r="E67" s="117"/>
      <c r="F67" s="285">
        <f t="shared" si="6"/>
        <v>0</v>
      </c>
    </row>
    <row r="68" spans="1:6" x14ac:dyDescent="0.25">
      <c r="A68" s="335" t="s">
        <v>8</v>
      </c>
      <c r="B68" s="336"/>
      <c r="C68" s="336"/>
      <c r="D68" s="336"/>
      <c r="E68" s="336"/>
      <c r="F68" s="282">
        <f>SUM(F64:F67)</f>
        <v>0</v>
      </c>
    </row>
    <row r="69" spans="1:6" ht="15.75" thickBot="1" x14ac:dyDescent="0.3">
      <c r="A69" s="337" t="s">
        <v>9</v>
      </c>
      <c r="B69" s="338"/>
      <c r="C69" s="338"/>
      <c r="D69" s="338"/>
      <c r="E69" s="339"/>
      <c r="F69" s="127">
        <f>F68*1.08</f>
        <v>0</v>
      </c>
    </row>
    <row r="70" spans="1:6" ht="19.5" thickBot="1" x14ac:dyDescent="0.3">
      <c r="A70" s="332" t="s">
        <v>37</v>
      </c>
      <c r="B70" s="333"/>
      <c r="C70" s="333"/>
      <c r="D70" s="333"/>
      <c r="E70" s="333"/>
      <c r="F70" s="334"/>
    </row>
    <row r="71" spans="1:6" ht="39" thickBot="1" x14ac:dyDescent="0.3">
      <c r="A71" s="140" t="s">
        <v>0</v>
      </c>
      <c r="B71" s="141" t="s">
        <v>1</v>
      </c>
      <c r="C71" s="141" t="s">
        <v>2</v>
      </c>
      <c r="D71" s="142" t="s">
        <v>3</v>
      </c>
      <c r="E71" s="142" t="s">
        <v>4</v>
      </c>
      <c r="F71" s="143" t="s">
        <v>5</v>
      </c>
    </row>
    <row r="72" spans="1:6" ht="15.75" x14ac:dyDescent="0.25">
      <c r="A72" s="147"/>
      <c r="B72" s="340" t="s">
        <v>11</v>
      </c>
      <c r="C72" s="340"/>
      <c r="D72" s="340"/>
      <c r="E72" s="340"/>
      <c r="F72" s="341"/>
    </row>
    <row r="73" spans="1:6" ht="102" x14ac:dyDescent="0.25">
      <c r="A73" s="295">
        <v>1</v>
      </c>
      <c r="B73" s="133" t="s">
        <v>25</v>
      </c>
      <c r="C73" s="293" t="s">
        <v>6</v>
      </c>
      <c r="D73" s="293">
        <v>3</v>
      </c>
      <c r="E73" s="315"/>
      <c r="F73" s="139">
        <f>E73*D73</f>
        <v>0</v>
      </c>
    </row>
    <row r="74" spans="1:6" x14ac:dyDescent="0.25">
      <c r="A74" s="145"/>
      <c r="B74" s="144" t="s">
        <v>13</v>
      </c>
      <c r="C74" s="137"/>
      <c r="D74" s="137"/>
      <c r="E74" s="136"/>
      <c r="F74" s="296"/>
    </row>
    <row r="75" spans="1:6" ht="25.5" x14ac:dyDescent="0.25">
      <c r="A75" s="138">
        <v>2</v>
      </c>
      <c r="B75" s="133" t="s">
        <v>7</v>
      </c>
      <c r="C75" s="134" t="s">
        <v>6</v>
      </c>
      <c r="D75" s="134">
        <v>3</v>
      </c>
      <c r="E75" s="135"/>
      <c r="F75" s="296">
        <f t="shared" ref="F75" si="7">E75*D75</f>
        <v>0</v>
      </c>
    </row>
    <row r="76" spans="1:6" x14ac:dyDescent="0.25">
      <c r="A76" s="335" t="s">
        <v>8</v>
      </c>
      <c r="B76" s="336"/>
      <c r="C76" s="336"/>
      <c r="D76" s="336"/>
      <c r="E76" s="336"/>
      <c r="F76" s="282">
        <f>SUM(F73:F75)</f>
        <v>0</v>
      </c>
    </row>
    <row r="77" spans="1:6" ht="15.75" thickBot="1" x14ac:dyDescent="0.3">
      <c r="A77" s="337" t="s">
        <v>9</v>
      </c>
      <c r="B77" s="338"/>
      <c r="C77" s="338"/>
      <c r="D77" s="338"/>
      <c r="E77" s="339"/>
      <c r="F77" s="146">
        <f>F76*1.08</f>
        <v>0</v>
      </c>
    </row>
    <row r="78" spans="1:6" ht="19.5" thickBot="1" x14ac:dyDescent="0.3">
      <c r="A78" s="332" t="s">
        <v>38</v>
      </c>
      <c r="B78" s="333"/>
      <c r="C78" s="333"/>
      <c r="D78" s="333"/>
      <c r="E78" s="333"/>
      <c r="F78" s="334"/>
    </row>
    <row r="79" spans="1:6" ht="39" thickBot="1" x14ac:dyDescent="0.3">
      <c r="A79" s="154" t="s">
        <v>0</v>
      </c>
      <c r="B79" s="155" t="s">
        <v>1</v>
      </c>
      <c r="C79" s="155" t="s">
        <v>2</v>
      </c>
      <c r="D79" s="156" t="s">
        <v>3</v>
      </c>
      <c r="E79" s="156" t="s">
        <v>4</v>
      </c>
      <c r="F79" s="157" t="s">
        <v>5</v>
      </c>
    </row>
    <row r="80" spans="1:6" ht="15.75" x14ac:dyDescent="0.25">
      <c r="A80" s="166"/>
      <c r="B80" s="340" t="s">
        <v>11</v>
      </c>
      <c r="C80" s="340"/>
      <c r="D80" s="340"/>
      <c r="E80" s="340"/>
      <c r="F80" s="341"/>
    </row>
    <row r="81" spans="1:6" ht="25.5" x14ac:dyDescent="0.25">
      <c r="A81" s="164">
        <v>1</v>
      </c>
      <c r="B81" s="160" t="s">
        <v>39</v>
      </c>
      <c r="C81" s="161" t="s">
        <v>6</v>
      </c>
      <c r="D81" s="161">
        <v>1</v>
      </c>
      <c r="E81" s="162"/>
      <c r="F81" s="163">
        <f>E81*D81</f>
        <v>0</v>
      </c>
    </row>
    <row r="82" spans="1:6" ht="102" x14ac:dyDescent="0.25">
      <c r="A82" s="153">
        <v>2</v>
      </c>
      <c r="B82" s="148" t="s">
        <v>10</v>
      </c>
      <c r="C82" s="149" t="s">
        <v>6</v>
      </c>
      <c r="D82" s="149">
        <v>13</v>
      </c>
      <c r="E82" s="150"/>
      <c r="F82" s="285">
        <f t="shared" ref="F82:F87" si="8">E82*D82</f>
        <v>0</v>
      </c>
    </row>
    <row r="83" spans="1:6" ht="25.5" x14ac:dyDescent="0.25">
      <c r="A83" s="172">
        <v>3</v>
      </c>
      <c r="B83" s="148" t="s">
        <v>40</v>
      </c>
      <c r="C83" s="149" t="s">
        <v>31</v>
      </c>
      <c r="D83" s="149">
        <v>60</v>
      </c>
      <c r="E83" s="150"/>
      <c r="F83" s="285">
        <f t="shared" si="8"/>
        <v>0</v>
      </c>
    </row>
    <row r="84" spans="1:6" ht="51" x14ac:dyDescent="0.25">
      <c r="A84" s="172">
        <v>4</v>
      </c>
      <c r="B84" s="148" t="s">
        <v>41</v>
      </c>
      <c r="C84" s="149" t="s">
        <v>6</v>
      </c>
      <c r="D84" s="170">
        <v>4</v>
      </c>
      <c r="E84" s="171"/>
      <c r="F84" s="285">
        <f t="shared" si="8"/>
        <v>0</v>
      </c>
    </row>
    <row r="85" spans="1:6" x14ac:dyDescent="0.25">
      <c r="A85" s="159"/>
      <c r="B85" s="158" t="s">
        <v>13</v>
      </c>
      <c r="C85" s="152"/>
      <c r="D85" s="152"/>
      <c r="E85" s="151"/>
      <c r="F85" s="285"/>
    </row>
    <row r="86" spans="1:6" ht="38.25" x14ac:dyDescent="0.25">
      <c r="A86" s="153">
        <v>5</v>
      </c>
      <c r="B86" s="148" t="s">
        <v>78</v>
      </c>
      <c r="C86" s="149" t="s">
        <v>6</v>
      </c>
      <c r="D86" s="149">
        <v>19</v>
      </c>
      <c r="E86" s="150"/>
      <c r="F86" s="285">
        <f t="shared" si="8"/>
        <v>0</v>
      </c>
    </row>
    <row r="87" spans="1:6" ht="15.75" thickBot="1" x14ac:dyDescent="0.3">
      <c r="A87" s="173">
        <v>6</v>
      </c>
      <c r="B87" s="167" t="s">
        <v>20</v>
      </c>
      <c r="C87" s="168" t="s">
        <v>6</v>
      </c>
      <c r="D87" s="168">
        <v>60</v>
      </c>
      <c r="E87" s="169"/>
      <c r="F87" s="285">
        <f t="shared" si="8"/>
        <v>0</v>
      </c>
    </row>
    <row r="88" spans="1:6" x14ac:dyDescent="0.25">
      <c r="A88" s="352" t="s">
        <v>8</v>
      </c>
      <c r="B88" s="353"/>
      <c r="C88" s="353"/>
      <c r="D88" s="353"/>
      <c r="E88" s="353"/>
      <c r="F88" s="321">
        <f>SUM(F81:F87)</f>
        <v>0</v>
      </c>
    </row>
    <row r="89" spans="1:6" ht="15.75" thickBot="1" x14ac:dyDescent="0.3">
      <c r="A89" s="337" t="s">
        <v>9</v>
      </c>
      <c r="B89" s="338"/>
      <c r="C89" s="338"/>
      <c r="D89" s="338"/>
      <c r="E89" s="339"/>
      <c r="F89" s="165">
        <f>F88*1.08</f>
        <v>0</v>
      </c>
    </row>
    <row r="90" spans="1:6" ht="21.75" thickBot="1" x14ac:dyDescent="0.3">
      <c r="A90" s="354" t="s">
        <v>42</v>
      </c>
      <c r="B90" s="355"/>
      <c r="C90" s="355"/>
      <c r="D90" s="355"/>
      <c r="E90" s="355"/>
      <c r="F90" s="356"/>
    </row>
    <row r="91" spans="1:6" ht="39" thickBot="1" x14ac:dyDescent="0.3">
      <c r="A91" s="180" t="s">
        <v>0</v>
      </c>
      <c r="B91" s="181" t="s">
        <v>1</v>
      </c>
      <c r="C91" s="181" t="s">
        <v>2</v>
      </c>
      <c r="D91" s="182" t="s">
        <v>3</v>
      </c>
      <c r="E91" s="182" t="s">
        <v>4</v>
      </c>
      <c r="F91" s="183" t="s">
        <v>5</v>
      </c>
    </row>
    <row r="92" spans="1:6" ht="15.75" x14ac:dyDescent="0.25">
      <c r="A92" s="188"/>
      <c r="B92" s="340" t="s">
        <v>11</v>
      </c>
      <c r="C92" s="340"/>
      <c r="D92" s="340"/>
      <c r="E92" s="340"/>
      <c r="F92" s="341"/>
    </row>
    <row r="93" spans="1:6" x14ac:dyDescent="0.25">
      <c r="A93" s="190">
        <v>1</v>
      </c>
      <c r="B93" s="189" t="s">
        <v>43</v>
      </c>
      <c r="C93" s="191" t="s">
        <v>6</v>
      </c>
      <c r="D93" s="191">
        <v>1</v>
      </c>
      <c r="E93" s="192"/>
      <c r="F93" s="193">
        <f>E93*D93</f>
        <v>0</v>
      </c>
    </row>
    <row r="94" spans="1:6" ht="102" x14ac:dyDescent="0.25">
      <c r="A94" s="179">
        <v>2</v>
      </c>
      <c r="B94" s="174" t="s">
        <v>25</v>
      </c>
      <c r="C94" s="175" t="s">
        <v>6</v>
      </c>
      <c r="D94" s="175">
        <v>4</v>
      </c>
      <c r="E94" s="194"/>
      <c r="F94" s="193">
        <f t="shared" ref="F94:F96" si="9">E94*D94</f>
        <v>0</v>
      </c>
    </row>
    <row r="95" spans="1:6" x14ac:dyDescent="0.25">
      <c r="A95" s="186"/>
      <c r="B95" s="184" t="s">
        <v>13</v>
      </c>
      <c r="C95" s="178"/>
      <c r="D95" s="178"/>
      <c r="E95" s="177"/>
      <c r="F95" s="193"/>
    </row>
    <row r="96" spans="1:6" ht="25.5" x14ac:dyDescent="0.25">
      <c r="A96" s="179">
        <v>3</v>
      </c>
      <c r="B96" s="174" t="s">
        <v>7</v>
      </c>
      <c r="C96" s="175" t="s">
        <v>6</v>
      </c>
      <c r="D96" s="175">
        <v>4</v>
      </c>
      <c r="E96" s="176"/>
      <c r="F96" s="193">
        <f t="shared" si="9"/>
        <v>0</v>
      </c>
    </row>
    <row r="97" spans="1:6" x14ac:dyDescent="0.25">
      <c r="A97" s="335" t="s">
        <v>8</v>
      </c>
      <c r="B97" s="336"/>
      <c r="C97" s="336"/>
      <c r="D97" s="336"/>
      <c r="E97" s="336"/>
      <c r="F97" s="185">
        <f>SUM(F93:F96)</f>
        <v>0</v>
      </c>
    </row>
    <row r="98" spans="1:6" ht="15.75" thickBot="1" x14ac:dyDescent="0.3">
      <c r="A98" s="337" t="s">
        <v>9</v>
      </c>
      <c r="B98" s="338"/>
      <c r="C98" s="338"/>
      <c r="D98" s="338"/>
      <c r="E98" s="339"/>
      <c r="F98" s="187">
        <f>F97*1.08</f>
        <v>0</v>
      </c>
    </row>
    <row r="99" spans="1:6" ht="19.5" thickBot="1" x14ac:dyDescent="0.3">
      <c r="A99" s="332" t="s">
        <v>44</v>
      </c>
      <c r="B99" s="333"/>
      <c r="C99" s="333"/>
      <c r="D99" s="333"/>
      <c r="E99" s="333"/>
      <c r="F99" s="334"/>
    </row>
    <row r="100" spans="1:6" ht="39" thickBot="1" x14ac:dyDescent="0.3">
      <c r="A100" s="199" t="s">
        <v>0</v>
      </c>
      <c r="B100" s="200" t="s">
        <v>1</v>
      </c>
      <c r="C100" s="200" t="s">
        <v>2</v>
      </c>
      <c r="D100" s="201" t="s">
        <v>3</v>
      </c>
      <c r="E100" s="201" t="s">
        <v>4</v>
      </c>
      <c r="F100" s="202" t="s">
        <v>5</v>
      </c>
    </row>
    <row r="101" spans="1:6" ht="15.75" x14ac:dyDescent="0.25">
      <c r="A101" s="219"/>
      <c r="B101" s="340" t="s">
        <v>11</v>
      </c>
      <c r="C101" s="340"/>
      <c r="D101" s="340"/>
      <c r="E101" s="340"/>
      <c r="F101" s="341"/>
    </row>
    <row r="102" spans="1:6" ht="30" x14ac:dyDescent="0.25">
      <c r="A102" s="211">
        <v>1</v>
      </c>
      <c r="B102" s="206" t="s">
        <v>24</v>
      </c>
      <c r="C102" s="213" t="s">
        <v>6</v>
      </c>
      <c r="D102" s="213">
        <v>2</v>
      </c>
      <c r="E102" s="214"/>
      <c r="F102" s="215">
        <f>E102*D102</f>
        <v>0</v>
      </c>
    </row>
    <row r="103" spans="1:6" ht="102" x14ac:dyDescent="0.25">
      <c r="A103" s="204">
        <v>2</v>
      </c>
      <c r="B103" s="195" t="s">
        <v>45</v>
      </c>
      <c r="C103" s="196" t="s">
        <v>6</v>
      </c>
      <c r="D103" s="196">
        <v>8</v>
      </c>
      <c r="E103" s="197"/>
      <c r="F103" s="285">
        <f t="shared" ref="F103:F110" si="10">E103*D103</f>
        <v>0</v>
      </c>
    </row>
    <row r="104" spans="1:6" ht="102" x14ac:dyDescent="0.25">
      <c r="A104" s="216">
        <v>3</v>
      </c>
      <c r="B104" s="195" t="s">
        <v>10</v>
      </c>
      <c r="C104" s="196" t="s">
        <v>6</v>
      </c>
      <c r="D104" s="196">
        <v>3</v>
      </c>
      <c r="E104" s="197"/>
      <c r="F104" s="285">
        <f t="shared" si="10"/>
        <v>0</v>
      </c>
    </row>
    <row r="105" spans="1:6" ht="38.25" x14ac:dyDescent="0.25">
      <c r="A105" s="211">
        <v>4</v>
      </c>
      <c r="B105" s="210" t="s">
        <v>46</v>
      </c>
      <c r="C105" s="213" t="s">
        <v>47</v>
      </c>
      <c r="D105" s="213">
        <v>84</v>
      </c>
      <c r="E105" s="214"/>
      <c r="F105" s="285">
        <f t="shared" si="10"/>
        <v>0</v>
      </c>
    </row>
    <row r="106" spans="1:6" ht="25.5" x14ac:dyDescent="0.25">
      <c r="A106" s="217">
        <v>5</v>
      </c>
      <c r="B106" s="195" t="s">
        <v>48</v>
      </c>
      <c r="C106" s="196" t="s">
        <v>31</v>
      </c>
      <c r="D106" s="196">
        <v>86.5</v>
      </c>
      <c r="E106" s="197"/>
      <c r="F106" s="285">
        <f t="shared" si="10"/>
        <v>0</v>
      </c>
    </row>
    <row r="107" spans="1:6" ht="51" x14ac:dyDescent="0.25">
      <c r="A107" s="212">
        <v>6</v>
      </c>
      <c r="B107" s="195" t="s">
        <v>41</v>
      </c>
      <c r="C107" s="196" t="s">
        <v>6</v>
      </c>
      <c r="D107" s="196">
        <v>36</v>
      </c>
      <c r="E107" s="197"/>
      <c r="F107" s="285">
        <f t="shared" si="10"/>
        <v>0</v>
      </c>
    </row>
    <row r="108" spans="1:6" x14ac:dyDescent="0.25">
      <c r="A108" s="207"/>
      <c r="B108" s="220" t="s">
        <v>13</v>
      </c>
      <c r="C108" s="209"/>
      <c r="D108" s="209"/>
      <c r="E108" s="208"/>
      <c r="F108" s="285"/>
    </row>
    <row r="109" spans="1:6" ht="25.5" x14ac:dyDescent="0.25">
      <c r="A109" s="198">
        <v>7</v>
      </c>
      <c r="B109" s="195" t="s">
        <v>7</v>
      </c>
      <c r="C109" s="196" t="s">
        <v>6</v>
      </c>
      <c r="D109" s="196">
        <v>12</v>
      </c>
      <c r="E109" s="197"/>
      <c r="F109" s="285">
        <f t="shared" si="10"/>
        <v>0</v>
      </c>
    </row>
    <row r="110" spans="1:6" x14ac:dyDescent="0.25">
      <c r="A110" s="218">
        <v>8</v>
      </c>
      <c r="B110" s="221" t="s">
        <v>20</v>
      </c>
      <c r="C110" s="222" t="s">
        <v>31</v>
      </c>
      <c r="D110" s="222">
        <v>86.5</v>
      </c>
      <c r="E110" s="223"/>
      <c r="F110" s="285">
        <f t="shared" si="10"/>
        <v>0</v>
      </c>
    </row>
    <row r="111" spans="1:6" x14ac:dyDescent="0.25">
      <c r="A111" s="335" t="s">
        <v>8</v>
      </c>
      <c r="B111" s="336"/>
      <c r="C111" s="336"/>
      <c r="D111" s="336"/>
      <c r="E111" s="336"/>
      <c r="F111" s="203">
        <f>SUM(F102:F110)</f>
        <v>0</v>
      </c>
    </row>
    <row r="112" spans="1:6" ht="15.75" thickBot="1" x14ac:dyDescent="0.3">
      <c r="A112" s="337" t="s">
        <v>49</v>
      </c>
      <c r="B112" s="338"/>
      <c r="C112" s="338"/>
      <c r="D112" s="338"/>
      <c r="E112" s="339"/>
      <c r="F112" s="205">
        <f>F111*1.08</f>
        <v>0</v>
      </c>
    </row>
    <row r="113" spans="1:6" ht="19.5" thickBot="1" x14ac:dyDescent="0.3">
      <c r="A113" s="332" t="s">
        <v>50</v>
      </c>
      <c r="B113" s="333"/>
      <c r="C113" s="333"/>
      <c r="D113" s="333"/>
      <c r="E113" s="333"/>
      <c r="F113" s="334"/>
    </row>
    <row r="114" spans="1:6" ht="39" thickBot="1" x14ac:dyDescent="0.3">
      <c r="A114" s="227" t="s">
        <v>0</v>
      </c>
      <c r="B114" s="228" t="s">
        <v>1</v>
      </c>
      <c r="C114" s="228" t="s">
        <v>2</v>
      </c>
      <c r="D114" s="229" t="s">
        <v>3</v>
      </c>
      <c r="E114" s="229" t="s">
        <v>4</v>
      </c>
      <c r="F114" s="230" t="s">
        <v>5</v>
      </c>
    </row>
    <row r="115" spans="1:6" ht="15.75" x14ac:dyDescent="0.25">
      <c r="A115" s="247"/>
      <c r="B115" s="340" t="s">
        <v>11</v>
      </c>
      <c r="C115" s="340"/>
      <c r="D115" s="340"/>
      <c r="E115" s="340"/>
      <c r="F115" s="341"/>
    </row>
    <row r="116" spans="1:6" ht="102" x14ac:dyDescent="0.25">
      <c r="A116" s="232">
        <v>1</v>
      </c>
      <c r="B116" s="224" t="s">
        <v>51</v>
      </c>
      <c r="C116" s="234" t="s">
        <v>6</v>
      </c>
      <c r="D116" s="234">
        <v>1</v>
      </c>
      <c r="E116" s="235"/>
      <c r="F116" s="233">
        <f>E116*D116</f>
        <v>0</v>
      </c>
    </row>
    <row r="117" spans="1:6" ht="102" x14ac:dyDescent="0.25">
      <c r="A117" s="232">
        <v>2</v>
      </c>
      <c r="B117" s="224" t="s">
        <v>52</v>
      </c>
      <c r="C117" s="225" t="s">
        <v>6</v>
      </c>
      <c r="D117" s="225">
        <v>3</v>
      </c>
      <c r="E117" s="226"/>
      <c r="F117" s="285">
        <f t="shared" ref="F117:F130" si="11">E117*D117</f>
        <v>0</v>
      </c>
    </row>
    <row r="118" spans="1:6" ht="102" x14ac:dyDescent="0.25">
      <c r="A118" s="232">
        <v>3</v>
      </c>
      <c r="B118" s="245" t="s">
        <v>22</v>
      </c>
      <c r="C118" s="225" t="s">
        <v>6</v>
      </c>
      <c r="D118" s="246">
        <v>1</v>
      </c>
      <c r="E118" s="226"/>
      <c r="F118" s="285">
        <f t="shared" si="11"/>
        <v>0</v>
      </c>
    </row>
    <row r="119" spans="1:6" ht="25.5" x14ac:dyDescent="0.25">
      <c r="A119" s="236">
        <v>4</v>
      </c>
      <c r="B119" s="224" t="s">
        <v>53</v>
      </c>
      <c r="C119" s="234" t="s">
        <v>6</v>
      </c>
      <c r="D119" s="234">
        <v>50</v>
      </c>
      <c r="E119" s="226"/>
      <c r="F119" s="285">
        <f t="shared" si="11"/>
        <v>0</v>
      </c>
    </row>
    <row r="120" spans="1:6" ht="25.5" x14ac:dyDescent="0.25">
      <c r="A120" s="236">
        <v>5</v>
      </c>
      <c r="B120" s="224" t="s">
        <v>54</v>
      </c>
      <c r="C120" s="234" t="s">
        <v>6</v>
      </c>
      <c r="D120" s="234">
        <v>34</v>
      </c>
      <c r="E120" s="226"/>
      <c r="F120" s="285">
        <f t="shared" si="11"/>
        <v>0</v>
      </c>
    </row>
    <row r="121" spans="1:6" ht="25.5" x14ac:dyDescent="0.25">
      <c r="A121" s="236">
        <v>6</v>
      </c>
      <c r="B121" s="224" t="s">
        <v>55</v>
      </c>
      <c r="C121" s="234" t="s">
        <v>6</v>
      </c>
      <c r="D121" s="234">
        <v>27</v>
      </c>
      <c r="E121" s="226"/>
      <c r="F121" s="285">
        <f t="shared" si="11"/>
        <v>0</v>
      </c>
    </row>
    <row r="122" spans="1:6" ht="25.5" x14ac:dyDescent="0.25">
      <c r="A122" s="236">
        <v>7</v>
      </c>
      <c r="B122" s="224" t="s">
        <v>56</v>
      </c>
      <c r="C122" s="234" t="s">
        <v>6</v>
      </c>
      <c r="D122" s="234">
        <v>30</v>
      </c>
      <c r="E122" s="226"/>
      <c r="F122" s="285">
        <f t="shared" si="11"/>
        <v>0</v>
      </c>
    </row>
    <row r="123" spans="1:6" ht="25.5" x14ac:dyDescent="0.25">
      <c r="A123" s="238">
        <v>8</v>
      </c>
      <c r="B123" s="224" t="s">
        <v>57</v>
      </c>
      <c r="C123" s="225" t="s">
        <v>31</v>
      </c>
      <c r="D123" s="225">
        <v>75</v>
      </c>
      <c r="E123" s="226"/>
      <c r="F123" s="285">
        <f t="shared" si="11"/>
        <v>0</v>
      </c>
    </row>
    <row r="124" spans="1:6" ht="25.5" x14ac:dyDescent="0.25">
      <c r="A124" s="232">
        <v>9</v>
      </c>
      <c r="B124" s="224" t="s">
        <v>40</v>
      </c>
      <c r="C124" s="225" t="s">
        <v>31</v>
      </c>
      <c r="D124" s="225">
        <v>388</v>
      </c>
      <c r="E124" s="226"/>
      <c r="F124" s="285">
        <f t="shared" si="11"/>
        <v>0</v>
      </c>
    </row>
    <row r="125" spans="1:6" ht="25.5" x14ac:dyDescent="0.25">
      <c r="A125" s="207">
        <v>10</v>
      </c>
      <c r="B125" s="309" t="s">
        <v>58</v>
      </c>
      <c r="C125" s="326" t="s">
        <v>17</v>
      </c>
      <c r="D125" s="326">
        <v>22.5</v>
      </c>
      <c r="E125" s="226"/>
      <c r="F125" s="285">
        <f t="shared" si="11"/>
        <v>0</v>
      </c>
    </row>
    <row r="126" spans="1:6" ht="51" x14ac:dyDescent="0.25">
      <c r="A126" s="232">
        <v>11</v>
      </c>
      <c r="B126" s="224" t="s">
        <v>41</v>
      </c>
      <c r="C126" s="225" t="s">
        <v>6</v>
      </c>
      <c r="D126" s="293">
        <v>10</v>
      </c>
      <c r="E126" s="226"/>
      <c r="F126" s="285">
        <f t="shared" si="11"/>
        <v>0</v>
      </c>
    </row>
    <row r="127" spans="1:6" x14ac:dyDescent="0.25">
      <c r="A127" s="244"/>
      <c r="B127" s="252" t="s">
        <v>13</v>
      </c>
      <c r="C127" s="243"/>
      <c r="D127" s="243"/>
      <c r="E127" s="242"/>
      <c r="F127" s="285"/>
    </row>
    <row r="128" spans="1:6" ht="25.5" x14ac:dyDescent="0.25">
      <c r="A128" s="239">
        <v>12</v>
      </c>
      <c r="B128" s="237" t="s">
        <v>7</v>
      </c>
      <c r="C128" s="240" t="s">
        <v>6</v>
      </c>
      <c r="D128" s="240">
        <v>5</v>
      </c>
      <c r="E128" s="241"/>
      <c r="F128" s="285">
        <f t="shared" si="11"/>
        <v>0</v>
      </c>
    </row>
    <row r="129" spans="1:6" ht="25.5" x14ac:dyDescent="0.25">
      <c r="A129" s="238">
        <v>13</v>
      </c>
      <c r="B129" s="237" t="s">
        <v>59</v>
      </c>
      <c r="C129" s="240" t="s">
        <v>31</v>
      </c>
      <c r="D129" s="240">
        <v>75</v>
      </c>
      <c r="E129" s="241"/>
      <c r="F129" s="285">
        <f t="shared" si="11"/>
        <v>0</v>
      </c>
    </row>
    <row r="130" spans="1:6" ht="15.75" thickBot="1" x14ac:dyDescent="0.3">
      <c r="A130" s="232">
        <v>14</v>
      </c>
      <c r="B130" s="249" t="s">
        <v>20</v>
      </c>
      <c r="C130" s="250" t="s">
        <v>31</v>
      </c>
      <c r="D130" s="250">
        <v>388</v>
      </c>
      <c r="E130" s="251"/>
      <c r="F130" s="285">
        <f t="shared" si="11"/>
        <v>0</v>
      </c>
    </row>
    <row r="131" spans="1:6" x14ac:dyDescent="0.25">
      <c r="A131" s="352" t="s">
        <v>8</v>
      </c>
      <c r="B131" s="353"/>
      <c r="C131" s="353"/>
      <c r="D131" s="353"/>
      <c r="E131" s="357"/>
      <c r="F131" s="248">
        <f>SUM(F116:F130)</f>
        <v>0</v>
      </c>
    </row>
    <row r="132" spans="1:6" ht="15.75" thickBot="1" x14ac:dyDescent="0.3">
      <c r="A132" s="337" t="s">
        <v>9</v>
      </c>
      <c r="B132" s="338"/>
      <c r="C132" s="338"/>
      <c r="D132" s="338"/>
      <c r="E132" s="339"/>
      <c r="F132" s="231">
        <f>F131*1.08</f>
        <v>0</v>
      </c>
    </row>
    <row r="133" spans="1:6" ht="21.75" thickBot="1" x14ac:dyDescent="0.3">
      <c r="A133" s="354" t="s">
        <v>60</v>
      </c>
      <c r="B133" s="355"/>
      <c r="C133" s="355"/>
      <c r="D133" s="355"/>
      <c r="E133" s="355"/>
      <c r="F133" s="356"/>
    </row>
    <row r="134" spans="1:6" ht="39" thickBot="1" x14ac:dyDescent="0.3">
      <c r="A134" s="257" t="s">
        <v>0</v>
      </c>
      <c r="B134" s="258" t="s">
        <v>1</v>
      </c>
      <c r="C134" s="258" t="s">
        <v>2</v>
      </c>
      <c r="D134" s="259" t="s">
        <v>3</v>
      </c>
      <c r="E134" s="259" t="s">
        <v>4</v>
      </c>
      <c r="F134" s="260" t="s">
        <v>5</v>
      </c>
    </row>
    <row r="135" spans="1:6" ht="15.75" x14ac:dyDescent="0.25">
      <c r="A135" s="269"/>
      <c r="B135" s="340" t="s">
        <v>11</v>
      </c>
      <c r="C135" s="340"/>
      <c r="D135" s="340"/>
      <c r="E135" s="340"/>
      <c r="F135" s="341"/>
    </row>
    <row r="136" spans="1:6" ht="102" x14ac:dyDescent="0.25">
      <c r="A136" s="262">
        <v>1</v>
      </c>
      <c r="B136" s="253" t="s">
        <v>28</v>
      </c>
      <c r="C136" s="264" t="s">
        <v>6</v>
      </c>
      <c r="D136" s="264">
        <v>7</v>
      </c>
      <c r="E136" s="265"/>
      <c r="F136" s="296">
        <f t="shared" ref="F136:F140" si="12">E136*D136</f>
        <v>0</v>
      </c>
    </row>
    <row r="137" spans="1:6" ht="102" x14ac:dyDescent="0.25">
      <c r="A137" s="262">
        <v>2</v>
      </c>
      <c r="B137" s="253" t="s">
        <v>34</v>
      </c>
      <c r="C137" s="264" t="s">
        <v>6</v>
      </c>
      <c r="D137" s="264">
        <v>12</v>
      </c>
      <c r="E137" s="265"/>
      <c r="F137" s="296">
        <f t="shared" si="12"/>
        <v>0</v>
      </c>
    </row>
    <row r="138" spans="1:6" ht="102" x14ac:dyDescent="0.25">
      <c r="A138" s="262">
        <v>3</v>
      </c>
      <c r="B138" s="253" t="s">
        <v>45</v>
      </c>
      <c r="C138" s="254" t="s">
        <v>6</v>
      </c>
      <c r="D138" s="254">
        <v>3</v>
      </c>
      <c r="E138" s="255"/>
      <c r="F138" s="296">
        <f t="shared" si="12"/>
        <v>0</v>
      </c>
    </row>
    <row r="139" spans="1:6" x14ac:dyDescent="0.25">
      <c r="A139" s="256"/>
      <c r="B139" s="266" t="s">
        <v>13</v>
      </c>
      <c r="C139" s="267"/>
      <c r="D139" s="267"/>
      <c r="E139" s="268"/>
      <c r="F139" s="296"/>
    </row>
    <row r="140" spans="1:6" ht="25.5" x14ac:dyDescent="0.25">
      <c r="A140" s="256">
        <v>4</v>
      </c>
      <c r="B140" s="253" t="s">
        <v>7</v>
      </c>
      <c r="C140" s="254" t="s">
        <v>6</v>
      </c>
      <c r="D140" s="254">
        <f>D138+D137+D136</f>
        <v>22</v>
      </c>
      <c r="E140" s="255"/>
      <c r="F140" s="296">
        <f t="shared" si="12"/>
        <v>0</v>
      </c>
    </row>
    <row r="141" spans="1:6" x14ac:dyDescent="0.25">
      <c r="A141" s="335" t="s">
        <v>8</v>
      </c>
      <c r="B141" s="336"/>
      <c r="C141" s="336"/>
      <c r="D141" s="336"/>
      <c r="E141" s="336"/>
      <c r="F141" s="261">
        <f>SUM(F136:F140)</f>
        <v>0</v>
      </c>
    </row>
    <row r="142" spans="1:6" ht="15.75" thickBot="1" x14ac:dyDescent="0.3">
      <c r="A142" s="337" t="s">
        <v>9</v>
      </c>
      <c r="B142" s="338"/>
      <c r="C142" s="338"/>
      <c r="D142" s="338"/>
      <c r="E142" s="339"/>
      <c r="F142" s="263">
        <f>F141*1.08</f>
        <v>0</v>
      </c>
    </row>
    <row r="143" spans="1:6" ht="19.5" thickBot="1" x14ac:dyDescent="0.3">
      <c r="A143" s="332" t="s">
        <v>61</v>
      </c>
      <c r="B143" s="333"/>
      <c r="C143" s="333"/>
      <c r="D143" s="333"/>
      <c r="E143" s="333"/>
      <c r="F143" s="334"/>
    </row>
    <row r="144" spans="1:6" ht="39" thickBot="1" x14ac:dyDescent="0.3">
      <c r="A144" s="277" t="s">
        <v>0</v>
      </c>
      <c r="B144" s="278" t="s">
        <v>1</v>
      </c>
      <c r="C144" s="278" t="s">
        <v>2</v>
      </c>
      <c r="D144" s="279" t="s">
        <v>3</v>
      </c>
      <c r="E144" s="279" t="s">
        <v>4</v>
      </c>
      <c r="F144" s="280" t="s">
        <v>5</v>
      </c>
    </row>
    <row r="145" spans="1:6" ht="15.75" x14ac:dyDescent="0.25">
      <c r="A145" s="287"/>
      <c r="B145" s="340" t="s">
        <v>11</v>
      </c>
      <c r="C145" s="340"/>
      <c r="D145" s="340"/>
      <c r="E145" s="340"/>
      <c r="F145" s="341"/>
    </row>
    <row r="146" spans="1:6" ht="102" x14ac:dyDescent="0.25">
      <c r="A146" s="286">
        <v>1</v>
      </c>
      <c r="B146" s="309" t="s">
        <v>28</v>
      </c>
      <c r="C146" s="326" t="s">
        <v>6</v>
      </c>
      <c r="D146" s="326">
        <v>3</v>
      </c>
      <c r="E146" s="327"/>
      <c r="F146" s="276">
        <f>E146*D146</f>
        <v>0</v>
      </c>
    </row>
    <row r="147" spans="1:6" ht="25.5" x14ac:dyDescent="0.25">
      <c r="A147" s="286">
        <v>2</v>
      </c>
      <c r="B147" s="270" t="s">
        <v>62</v>
      </c>
      <c r="C147" s="271" t="s">
        <v>31</v>
      </c>
      <c r="D147" s="271">
        <v>96</v>
      </c>
      <c r="E147" s="272"/>
      <c r="F147" s="296">
        <f t="shared" ref="F147:F152" si="13">E147*D147</f>
        <v>0</v>
      </c>
    </row>
    <row r="148" spans="1:6" ht="38.25" x14ac:dyDescent="0.25">
      <c r="A148" s="288">
        <v>3</v>
      </c>
      <c r="B148" s="270" t="s">
        <v>63</v>
      </c>
      <c r="C148" s="271" t="s">
        <v>47</v>
      </c>
      <c r="D148" s="271">
        <v>4</v>
      </c>
      <c r="E148" s="272"/>
      <c r="F148" s="296">
        <f t="shared" si="13"/>
        <v>0</v>
      </c>
    </row>
    <row r="149" spans="1:6" ht="51" x14ac:dyDescent="0.25">
      <c r="A149" s="275">
        <v>4</v>
      </c>
      <c r="B149" s="270" t="s">
        <v>41</v>
      </c>
      <c r="C149" s="271" t="s">
        <v>6</v>
      </c>
      <c r="D149" s="271">
        <v>20</v>
      </c>
      <c r="E149" s="272"/>
      <c r="F149" s="296">
        <f t="shared" si="13"/>
        <v>0</v>
      </c>
    </row>
    <row r="150" spans="1:6" x14ac:dyDescent="0.25">
      <c r="A150" s="283"/>
      <c r="B150" s="281" t="s">
        <v>13</v>
      </c>
      <c r="C150" s="274"/>
      <c r="D150" s="274"/>
      <c r="E150" s="273"/>
      <c r="F150" s="296"/>
    </row>
    <row r="151" spans="1:6" ht="25.5" x14ac:dyDescent="0.25">
      <c r="A151" s="275">
        <v>5</v>
      </c>
      <c r="B151" s="270" t="s">
        <v>7</v>
      </c>
      <c r="C151" s="271" t="s">
        <v>6</v>
      </c>
      <c r="D151" s="271">
        <v>5</v>
      </c>
      <c r="E151" s="272"/>
      <c r="F151" s="296">
        <f t="shared" si="13"/>
        <v>0</v>
      </c>
    </row>
    <row r="152" spans="1:6" x14ac:dyDescent="0.25">
      <c r="A152" s="290">
        <v>6</v>
      </c>
      <c r="B152" s="289" t="s">
        <v>64</v>
      </c>
      <c r="C152" s="271" t="s">
        <v>31</v>
      </c>
      <c r="D152" s="271">
        <v>96</v>
      </c>
      <c r="E152" s="272"/>
      <c r="F152" s="296">
        <f t="shared" si="13"/>
        <v>0</v>
      </c>
    </row>
    <row r="153" spans="1:6" x14ac:dyDescent="0.25">
      <c r="A153" s="335" t="s">
        <v>8</v>
      </c>
      <c r="B153" s="336"/>
      <c r="C153" s="336"/>
      <c r="D153" s="336"/>
      <c r="E153" s="336"/>
      <c r="F153" s="282">
        <f>SUM(F146:F152)</f>
        <v>0</v>
      </c>
    </row>
    <row r="154" spans="1:6" ht="15.75" thickBot="1" x14ac:dyDescent="0.3">
      <c r="A154" s="337" t="s">
        <v>9</v>
      </c>
      <c r="B154" s="338"/>
      <c r="C154" s="338"/>
      <c r="D154" s="338"/>
      <c r="E154" s="339"/>
      <c r="F154" s="284">
        <f>F153*1.08</f>
        <v>0</v>
      </c>
    </row>
    <row r="155" spans="1:6" ht="19.5" thickBot="1" x14ac:dyDescent="0.3">
      <c r="A155" s="332" t="s">
        <v>65</v>
      </c>
      <c r="B155" s="333"/>
      <c r="C155" s="333"/>
      <c r="D155" s="333"/>
      <c r="E155" s="333"/>
      <c r="F155" s="334"/>
    </row>
    <row r="156" spans="1:6" ht="39" thickBot="1" x14ac:dyDescent="0.3">
      <c r="A156" s="297" t="s">
        <v>0</v>
      </c>
      <c r="B156" s="298" t="s">
        <v>1</v>
      </c>
      <c r="C156" s="298" t="s">
        <v>2</v>
      </c>
      <c r="D156" s="299" t="s">
        <v>3</v>
      </c>
      <c r="E156" s="299" t="s">
        <v>4</v>
      </c>
      <c r="F156" s="300" t="s">
        <v>5</v>
      </c>
    </row>
    <row r="157" spans="1:6" ht="15.75" x14ac:dyDescent="0.25">
      <c r="A157" s="320"/>
      <c r="B157" s="340" t="s">
        <v>11</v>
      </c>
      <c r="C157" s="340"/>
      <c r="D157" s="340"/>
      <c r="E157" s="340"/>
      <c r="F157" s="341"/>
    </row>
    <row r="158" spans="1:6" ht="25.5" x14ac:dyDescent="0.25">
      <c r="A158" s="307">
        <v>1</v>
      </c>
      <c r="B158" s="301" t="s">
        <v>66</v>
      </c>
      <c r="C158" s="302" t="s">
        <v>6</v>
      </c>
      <c r="D158" s="302">
        <v>1</v>
      </c>
      <c r="E158" s="311"/>
      <c r="F158" s="313">
        <f>E158*D158</f>
        <v>0</v>
      </c>
    </row>
    <row r="159" spans="1:6" ht="25.5" x14ac:dyDescent="0.25">
      <c r="A159" s="308">
        <v>2</v>
      </c>
      <c r="B159" s="301" t="s">
        <v>67</v>
      </c>
      <c r="C159" s="302" t="s">
        <v>31</v>
      </c>
      <c r="D159" s="302">
        <v>16</v>
      </c>
      <c r="E159" s="312"/>
      <c r="F159" s="313">
        <f t="shared" ref="F159:F168" si="14">E159*D159</f>
        <v>0</v>
      </c>
    </row>
    <row r="160" spans="1:6" ht="102" x14ac:dyDescent="0.25">
      <c r="A160" s="295">
        <v>3</v>
      </c>
      <c r="B160" s="292" t="s">
        <v>68</v>
      </c>
      <c r="C160" s="293" t="s">
        <v>6</v>
      </c>
      <c r="D160" s="293">
        <v>6</v>
      </c>
      <c r="E160" s="294"/>
      <c r="F160" s="313">
        <f t="shared" si="14"/>
        <v>0</v>
      </c>
    </row>
    <row r="161" spans="1:6" ht="25.5" x14ac:dyDescent="0.25">
      <c r="A161" s="295">
        <v>4</v>
      </c>
      <c r="B161" s="292" t="s">
        <v>69</v>
      </c>
      <c r="C161" s="293" t="s">
        <v>6</v>
      </c>
      <c r="D161" s="293">
        <v>181</v>
      </c>
      <c r="E161" s="294"/>
      <c r="F161" s="313">
        <f t="shared" si="14"/>
        <v>0</v>
      </c>
    </row>
    <row r="162" spans="1:6" ht="25.5" x14ac:dyDescent="0.25">
      <c r="A162" s="295">
        <v>5</v>
      </c>
      <c r="B162" s="309" t="s">
        <v>70</v>
      </c>
      <c r="C162" s="302" t="s">
        <v>31</v>
      </c>
      <c r="D162" s="302">
        <v>425</v>
      </c>
      <c r="E162" s="310"/>
      <c r="F162" s="313">
        <f t="shared" si="14"/>
        <v>0</v>
      </c>
    </row>
    <row r="163" spans="1:6" ht="25.5" x14ac:dyDescent="0.25">
      <c r="A163" s="303">
        <v>6</v>
      </c>
      <c r="B163" s="317" t="s">
        <v>57</v>
      </c>
      <c r="C163" s="318" t="s">
        <v>31</v>
      </c>
      <c r="D163" s="318">
        <v>116</v>
      </c>
      <c r="E163" s="319"/>
      <c r="F163" s="313">
        <f t="shared" si="14"/>
        <v>0</v>
      </c>
    </row>
    <row r="164" spans="1:6" ht="51" x14ac:dyDescent="0.25">
      <c r="A164" s="295">
        <v>7</v>
      </c>
      <c r="B164" s="292" t="s">
        <v>75</v>
      </c>
      <c r="C164" s="293" t="s">
        <v>31</v>
      </c>
      <c r="D164" s="316">
        <v>289</v>
      </c>
      <c r="E164" s="294"/>
      <c r="F164" s="313">
        <f t="shared" si="14"/>
        <v>0</v>
      </c>
    </row>
    <row r="165" spans="1:6" ht="38.25" x14ac:dyDescent="0.25">
      <c r="A165" s="295">
        <v>8</v>
      </c>
      <c r="B165" s="292" t="s">
        <v>71</v>
      </c>
      <c r="C165" s="293" t="s">
        <v>6</v>
      </c>
      <c r="D165" s="293">
        <v>15</v>
      </c>
      <c r="E165" s="294"/>
      <c r="F165" s="313">
        <f t="shared" si="14"/>
        <v>0</v>
      </c>
    </row>
    <row r="166" spans="1:6" x14ac:dyDescent="0.25">
      <c r="A166" s="295"/>
      <c r="B166" s="304" t="s">
        <v>13</v>
      </c>
      <c r="C166" s="305"/>
      <c r="D166" s="305"/>
      <c r="E166" s="306"/>
      <c r="F166" s="313"/>
    </row>
    <row r="167" spans="1:6" ht="25.5" x14ac:dyDescent="0.25">
      <c r="A167" s="295">
        <v>9</v>
      </c>
      <c r="B167" s="292" t="s">
        <v>7</v>
      </c>
      <c r="C167" s="293" t="s">
        <v>6</v>
      </c>
      <c r="D167" s="293">
        <v>6</v>
      </c>
      <c r="E167" s="294"/>
      <c r="F167" s="313">
        <f t="shared" si="14"/>
        <v>0</v>
      </c>
    </row>
    <row r="168" spans="1:6" ht="27" thickBot="1" x14ac:dyDescent="0.3">
      <c r="A168" s="295">
        <v>10</v>
      </c>
      <c r="B168" s="314" t="s">
        <v>72</v>
      </c>
      <c r="C168" s="293" t="s">
        <v>31</v>
      </c>
      <c r="D168" s="293">
        <v>116</v>
      </c>
      <c r="E168" s="315"/>
      <c r="F168" s="313">
        <f t="shared" si="14"/>
        <v>0</v>
      </c>
    </row>
    <row r="169" spans="1:6" x14ac:dyDescent="0.25">
      <c r="A169" s="352" t="s">
        <v>8</v>
      </c>
      <c r="B169" s="353"/>
      <c r="C169" s="353"/>
      <c r="D169" s="353"/>
      <c r="E169" s="353"/>
      <c r="F169" s="321">
        <f>SUM(F158:F168)</f>
        <v>0</v>
      </c>
    </row>
    <row r="170" spans="1:6" ht="15.75" thickBot="1" x14ac:dyDescent="0.3">
      <c r="A170" s="337" t="s">
        <v>9</v>
      </c>
      <c r="B170" s="338"/>
      <c r="C170" s="338"/>
      <c r="D170" s="338"/>
      <c r="E170" s="339"/>
      <c r="F170" s="322">
        <f>F169*1.08</f>
        <v>0</v>
      </c>
    </row>
    <row r="171" spans="1:6" ht="15.75" thickBot="1" x14ac:dyDescent="0.3"/>
    <row r="172" spans="1:6" s="291" customFormat="1" x14ac:dyDescent="0.25">
      <c r="A172" s="362" t="s">
        <v>76</v>
      </c>
      <c r="B172" s="363"/>
      <c r="C172" s="363"/>
      <c r="D172" s="363"/>
      <c r="E172" s="363"/>
      <c r="F172" s="321">
        <f>(F7+F18+F19+F27+F39+F50+F58+F67+F75+F86+F87+F96+F109+F110+F128+F129+F130+F140+F151+F152+F167+F168)/2</f>
        <v>0</v>
      </c>
    </row>
    <row r="173" spans="1:6" s="291" customFormat="1" ht="15.75" thickBot="1" x14ac:dyDescent="0.3">
      <c r="A173" s="350" t="s">
        <v>77</v>
      </c>
      <c r="B173" s="351"/>
      <c r="C173" s="351"/>
      <c r="D173" s="351"/>
      <c r="E173" s="351"/>
      <c r="F173" s="322">
        <f>F172*1.08</f>
        <v>0</v>
      </c>
    </row>
    <row r="174" spans="1:6" ht="15.75" thickBot="1" x14ac:dyDescent="0.3"/>
    <row r="175" spans="1:6" s="323" customFormat="1" ht="15.75" x14ac:dyDescent="0.25">
      <c r="A175" s="358" t="s">
        <v>73</v>
      </c>
      <c r="B175" s="359"/>
      <c r="C175" s="359"/>
      <c r="D175" s="359"/>
      <c r="E175" s="359"/>
      <c r="F175" s="324">
        <f>F8+F20+F28+F40+F51+F59+F68+F76+F88+F97+F111+F131+F141+F153+F169</f>
        <v>0</v>
      </c>
    </row>
    <row r="176" spans="1:6" s="323" customFormat="1" ht="16.5" thickBot="1" x14ac:dyDescent="0.3">
      <c r="A176" s="360" t="s">
        <v>74</v>
      </c>
      <c r="B176" s="361"/>
      <c r="C176" s="361"/>
      <c r="D176" s="361"/>
      <c r="E176" s="361"/>
      <c r="F176" s="325">
        <f>F9+F21+F29+F41+F52+F60+F69+F77+F89+F98+F112+F132+F142+F154+F170</f>
        <v>0</v>
      </c>
    </row>
  </sheetData>
  <mergeCells count="65">
    <mergeCell ref="A175:E175"/>
    <mergeCell ref="A176:E176"/>
    <mergeCell ref="A172:E172"/>
    <mergeCell ref="A173:E173"/>
    <mergeCell ref="A154:E154"/>
    <mergeCell ref="A169:E169"/>
    <mergeCell ref="A170:E170"/>
    <mergeCell ref="A155:F155"/>
    <mergeCell ref="B157:F157"/>
    <mergeCell ref="A142:E142"/>
    <mergeCell ref="B135:F135"/>
    <mergeCell ref="B145:F145"/>
    <mergeCell ref="A143:F143"/>
    <mergeCell ref="A153:E153"/>
    <mergeCell ref="A132:E132"/>
    <mergeCell ref="A113:F113"/>
    <mergeCell ref="B115:F115"/>
    <mergeCell ref="A133:F133"/>
    <mergeCell ref="A141:E141"/>
    <mergeCell ref="A99:F99"/>
    <mergeCell ref="A111:E111"/>
    <mergeCell ref="A112:E112"/>
    <mergeCell ref="B101:F101"/>
    <mergeCell ref="A131:E131"/>
    <mergeCell ref="A88:E88"/>
    <mergeCell ref="A89:E89"/>
    <mergeCell ref="A90:F90"/>
    <mergeCell ref="A97:E97"/>
    <mergeCell ref="A98:E98"/>
    <mergeCell ref="B92:F92"/>
    <mergeCell ref="A76:E76"/>
    <mergeCell ref="A77:E77"/>
    <mergeCell ref="B72:F72"/>
    <mergeCell ref="A78:F78"/>
    <mergeCell ref="B80:F80"/>
    <mergeCell ref="A61:F61"/>
    <mergeCell ref="A68:E68"/>
    <mergeCell ref="A69:E69"/>
    <mergeCell ref="B63:F63"/>
    <mergeCell ref="A70:F70"/>
    <mergeCell ref="A52:E52"/>
    <mergeCell ref="B44:F44"/>
    <mergeCell ref="A53:F53"/>
    <mergeCell ref="A59:E59"/>
    <mergeCell ref="A60:E60"/>
    <mergeCell ref="B55:F55"/>
    <mergeCell ref="A40:E40"/>
    <mergeCell ref="A41:E41"/>
    <mergeCell ref="B32:F32"/>
    <mergeCell ref="A42:F42"/>
    <mergeCell ref="A51:E51"/>
    <mergeCell ref="A22:F22"/>
    <mergeCell ref="A28:E28"/>
    <mergeCell ref="A29:E29"/>
    <mergeCell ref="B24:F24"/>
    <mergeCell ref="A30:F30"/>
    <mergeCell ref="A1:F1"/>
    <mergeCell ref="A10:F10"/>
    <mergeCell ref="A20:E20"/>
    <mergeCell ref="A21:E21"/>
    <mergeCell ref="B12:F12"/>
    <mergeCell ref="A2:F2"/>
    <mergeCell ref="A8:E8"/>
    <mergeCell ref="A9:E9"/>
    <mergeCell ref="A4:F4"/>
  </mergeCells>
  <pageMargins left="0.25" right="0.25" top="0.75" bottom="0.75" header="0.3" footer="0.3"/>
  <pageSetup paperSize="9" orientation="portrait" r:id="rId1"/>
  <headerFooter>
    <oddHeader xml:space="preserve">&amp;L&amp;"-,Pogrubiona kursywa"PRZEDMIAR ROBÓT- ZADANIE NR II &amp;R&amp;"-,Kursywa"Załącznik nr 1B do TZ.341.         .2018&amp;"-,Standardowy"
</oddHeader>
    <oddFooter>&amp;CStrona &amp;P z &amp;N</oddFooter>
  </headerFooter>
  <rowBreaks count="5" manualBreakCount="5">
    <brk id="21" max="16383" man="1"/>
    <brk id="52" max="16383" man="1"/>
    <brk id="69" max="16383" man="1"/>
    <brk id="89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2018-02-20T13:13:15Z</dcterms:modified>
</cp:coreProperties>
</file>