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57" activeTab="6"/>
  </bookViews>
  <sheets>
    <sheet name="ZU I" sheetId="1" r:id="rId1"/>
    <sheet name="ZU II" sheetId="2" r:id="rId2"/>
    <sheet name="ZU III" sheetId="3" r:id="rId3"/>
    <sheet name="ZU IV" sheetId="4" r:id="rId4"/>
    <sheet name="ZU V" sheetId="5" r:id="rId5"/>
    <sheet name="ZU VI" sheetId="6" r:id="rId6"/>
    <sheet name="ZU VII" sheetId="7" r:id="rId7"/>
  </sheets>
  <definedNames>
    <definedName name="_xlnm.Print_Area" localSheetId="0">'ZU I'!$A$1:$D$42</definedName>
    <definedName name="_xlnm.Print_Area" localSheetId="1">'ZU II'!$A$1:$D$37</definedName>
    <definedName name="_xlnm.Print_Area" localSheetId="2">'ZU III'!$A$1:$D$37</definedName>
    <definedName name="_xlnm.Print_Area" localSheetId="3">'ZU IV'!$A$1:$D$37</definedName>
    <definedName name="_xlnm.Print_Area" localSheetId="4">'ZU V'!$A$1:$D$38</definedName>
    <definedName name="_xlnm.Print_Area" localSheetId="5">'ZU VI'!$A$1:$D$37</definedName>
    <definedName name="_xlnm.Print_Area" localSheetId="6">'ZU VII'!$A$1:$D$39</definedName>
  </definedNames>
  <calcPr fullCalcOnLoad="1"/>
</workbook>
</file>

<file path=xl/sharedStrings.xml><?xml version="1.0" encoding="utf-8"?>
<sst xmlns="http://schemas.openxmlformats.org/spreadsheetml/2006/main" count="328" uniqueCount="68">
  <si>
    <t>Dane Wykonawcy:</t>
  </si>
  <si>
    <t>Nazwa .........................................................................................................................</t>
  </si>
  <si>
    <t>Siedziba ......................................................................................................................</t>
  </si>
  <si>
    <t>Nr telefonu/faksu  ............................................... Nr NIP  ...........................................</t>
  </si>
  <si>
    <t>Nr REGON ..................................................................................................................</t>
  </si>
  <si>
    <t>FORMULARZ CENOWY</t>
  </si>
  <si>
    <t>do postępowania o udzielenie zamówienia publicznego pn.</t>
  </si>
  <si>
    <t>nazwa ceny składowej (jednostkowej)</t>
  </si>
  <si>
    <t>wartość ceny składowej (jednostkowej) 
bez VAT [zł]</t>
  </si>
  <si>
    <t>mnożnik krotności wykonania</t>
  </si>
  <si>
    <t>maksymalna wartość zadania składowego (jednostkowego)
bez VAT [zł]</t>
  </si>
  <si>
    <t>cena M1</t>
  </si>
  <si>
    <t>cena M3</t>
  </si>
  <si>
    <t>cena M4</t>
  </si>
  <si>
    <t>cena N1</t>
  </si>
  <si>
    <t>cena N2</t>
  </si>
  <si>
    <t>cena N3</t>
  </si>
  <si>
    <t>cena F14</t>
  </si>
  <si>
    <t>cena F1</t>
  </si>
  <si>
    <t>cena F2</t>
  </si>
  <si>
    <t>cena F3</t>
  </si>
  <si>
    <t>cena F4</t>
  </si>
  <si>
    <t>cena I</t>
  </si>
  <si>
    <t>cena K</t>
  </si>
  <si>
    <t>cena Z1</t>
  </si>
  <si>
    <t>26-krotnie</t>
  </si>
  <si>
    <t>cena Z4</t>
  </si>
  <si>
    <t>Maksymalna wartość umowy netto wynosi:</t>
  </si>
  <si>
    <t>Wartość VAT:</t>
  </si>
  <si>
    <t>Cena maksymalna brutto:</t>
  </si>
  <si>
    <t>(słownie: ................................................................................................................................. )</t>
  </si>
  <si>
    <t>………………………………………………….</t>
  </si>
  <si>
    <t>podpis Wykonawcy</t>
  </si>
  <si>
    <t>……………………………………………..</t>
  </si>
  <si>
    <t>10-krotnie</t>
  </si>
  <si>
    <t>……………………………………………</t>
  </si>
  <si>
    <t>………………………………………….</t>
  </si>
  <si>
    <t>………………………………………..</t>
  </si>
  <si>
    <t>…………………………………………….</t>
  </si>
  <si>
    <t>Letnie oczyszczanie pasów drogowych miasta Poznania w latach 2018-2019</t>
  </si>
  <si>
    <t>w Rejonie I - Stare Miasto-Centrum</t>
  </si>
  <si>
    <t>w Rejonie II - Stare Miasto-Północ</t>
  </si>
  <si>
    <t>w Rejonie III - Nowe Miasto-Północ</t>
  </si>
  <si>
    <t>w Rejonie IV - Nowe Miasto-Połdunie</t>
  </si>
  <si>
    <t>w Rejonie V - Grunwald</t>
  </si>
  <si>
    <t>w Rejonie VI - Jeżyce</t>
  </si>
  <si>
    <t>w Rejonie VII - Wilda</t>
  </si>
  <si>
    <t>12 miesięcy</t>
  </si>
  <si>
    <r>
      <t>200.000 m</t>
    </r>
    <r>
      <rPr>
        <b/>
        <vertAlign val="superscript"/>
        <sz val="11"/>
        <rFont val="Arial Narrow"/>
        <family val="2"/>
      </rPr>
      <t>2</t>
    </r>
  </si>
  <si>
    <t>36-krotnie</t>
  </si>
  <si>
    <t>158-krotnie</t>
  </si>
  <si>
    <t>40 km</t>
  </si>
  <si>
    <t>60 km</t>
  </si>
  <si>
    <t>807 szt. x 12 miesięcy</t>
  </si>
  <si>
    <t>52-krotnie</t>
  </si>
  <si>
    <t>4.000 ar</t>
  </si>
  <si>
    <t>443 szt. x 12 miesięcy</t>
  </si>
  <si>
    <t>24.000 ar</t>
  </si>
  <si>
    <t>352 szt. x 12 miesięcy</t>
  </si>
  <si>
    <t>20-krotnie</t>
  </si>
  <si>
    <t>294 szt. x 12 miesięcy</t>
  </si>
  <si>
    <t>814 szt. x 12 miesięcy</t>
  </si>
  <si>
    <t>708 szt. x 12 miesięcy</t>
  </si>
  <si>
    <t>610 szt. x 12 miesięcy</t>
  </si>
  <si>
    <t>cena WPC</t>
  </si>
  <si>
    <t>30 godzin</t>
  </si>
  <si>
    <t>30 godzina</t>
  </si>
  <si>
    <t>Załącznik nr 3 do SIWZ Nr DZ.TI.341.05.2018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</si>
</sst>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\ &quot;zł&quot;"/>
  </numFmts>
  <fonts count="44">
    <font>
      <sz val="10"/>
      <name val="Arial CE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5" width="9.125" style="1" bestFit="1" customWidth="1"/>
    <col min="6" max="16384" width="9.125" style="1" customWidth="1"/>
  </cols>
  <sheetData>
    <row r="1" spans="1:4" ht="16.5" customHeight="1">
      <c r="A1" s="15" t="s">
        <v>67</v>
      </c>
      <c r="B1" s="16"/>
      <c r="C1" s="16"/>
      <c r="D1" s="16"/>
    </row>
    <row r="2" spans="1:4" ht="9" customHeight="1">
      <c r="A2" s="3"/>
      <c r="B2" s="4"/>
      <c r="C2" s="4"/>
      <c r="D2" s="4"/>
    </row>
    <row r="3" spans="1:10" ht="16.5" customHeight="1">
      <c r="A3" s="5" t="s">
        <v>0</v>
      </c>
      <c r="B3" s="2"/>
      <c r="C3" s="2"/>
      <c r="D3" s="2"/>
      <c r="E3" s="4"/>
      <c r="F3" s="4"/>
      <c r="G3" s="4"/>
      <c r="H3" s="4"/>
      <c r="I3" s="4"/>
      <c r="J3" s="4"/>
    </row>
    <row r="4" spans="1:10" ht="16.5" customHeight="1">
      <c r="A4" s="5" t="s">
        <v>1</v>
      </c>
      <c r="B4" s="2"/>
      <c r="C4" s="2"/>
      <c r="D4" s="2"/>
      <c r="E4" s="4"/>
      <c r="F4" s="4"/>
      <c r="G4" s="4"/>
      <c r="H4" s="4"/>
      <c r="I4" s="4"/>
      <c r="J4" s="4"/>
    </row>
    <row r="5" spans="1:10" ht="16.5" customHeight="1">
      <c r="A5" s="5" t="s">
        <v>2</v>
      </c>
      <c r="B5" s="2"/>
      <c r="C5" s="2"/>
      <c r="D5" s="2"/>
      <c r="E5" s="4"/>
      <c r="F5" s="4"/>
      <c r="G5" s="4"/>
      <c r="H5" s="4"/>
      <c r="I5" s="4"/>
      <c r="J5" s="4"/>
    </row>
    <row r="6" spans="1:10" ht="16.5" customHeight="1">
      <c r="A6" s="5" t="s">
        <v>3</v>
      </c>
      <c r="B6" s="2"/>
      <c r="C6" s="2"/>
      <c r="D6" s="2"/>
      <c r="E6" s="4"/>
      <c r="F6" s="4"/>
      <c r="G6" s="4"/>
      <c r="H6" s="4"/>
      <c r="I6" s="4"/>
      <c r="J6" s="4"/>
    </row>
    <row r="7" spans="1:10" ht="16.5" customHeight="1">
      <c r="A7" s="5" t="s">
        <v>4</v>
      </c>
      <c r="B7" s="2"/>
      <c r="C7" s="2"/>
      <c r="D7" s="2"/>
      <c r="E7" s="4"/>
      <c r="F7" s="4"/>
      <c r="G7" s="4"/>
      <c r="H7" s="4"/>
      <c r="I7" s="4"/>
      <c r="J7" s="4"/>
    </row>
    <row r="8" spans="1:10" ht="9" customHeight="1">
      <c r="A8" s="6"/>
      <c r="B8" s="2"/>
      <c r="C8" s="2"/>
      <c r="D8" s="2"/>
      <c r="E8" s="4"/>
      <c r="F8" s="4"/>
      <c r="G8" s="4"/>
      <c r="H8" s="4"/>
      <c r="I8" s="4"/>
      <c r="J8" s="4"/>
    </row>
    <row r="9" spans="1:10" ht="16.5" customHeight="1">
      <c r="A9" s="17" t="s">
        <v>5</v>
      </c>
      <c r="B9" s="18"/>
      <c r="C9" s="18"/>
      <c r="D9" s="18"/>
      <c r="E9" s="4"/>
      <c r="F9" s="4"/>
      <c r="G9" s="4"/>
      <c r="H9" s="4"/>
      <c r="I9" s="4"/>
      <c r="J9" s="4"/>
    </row>
    <row r="10" spans="1:10" ht="16.5" customHeight="1">
      <c r="A10" s="19" t="s">
        <v>6</v>
      </c>
      <c r="B10" s="18"/>
      <c r="C10" s="18"/>
      <c r="D10" s="18"/>
      <c r="E10" s="4"/>
      <c r="F10" s="4"/>
      <c r="G10" s="4"/>
      <c r="H10" s="4"/>
      <c r="I10" s="4"/>
      <c r="J10" s="4"/>
    </row>
    <row r="11" spans="1:10" ht="16.5" customHeight="1">
      <c r="A11" s="17" t="s">
        <v>39</v>
      </c>
      <c r="B11" s="16"/>
      <c r="C11" s="16"/>
      <c r="D11" s="16"/>
      <c r="E11" s="4"/>
      <c r="F11" s="4"/>
      <c r="G11" s="4"/>
      <c r="H11" s="4"/>
      <c r="I11" s="4"/>
      <c r="J11" s="4"/>
    </row>
    <row r="12" spans="1:10" ht="16.5">
      <c r="A12" s="20" t="s">
        <v>40</v>
      </c>
      <c r="B12" s="21"/>
      <c r="C12" s="21"/>
      <c r="D12" s="21"/>
      <c r="E12" s="4"/>
      <c r="F12" s="4"/>
      <c r="G12" s="4"/>
      <c r="H12" s="4"/>
      <c r="I12" s="4"/>
      <c r="J12" s="4"/>
    </row>
    <row r="13" ht="9" customHeight="1"/>
    <row r="14" spans="1:10" ht="49.5">
      <c r="A14" s="7" t="s">
        <v>7</v>
      </c>
      <c r="B14" s="7" t="s">
        <v>8</v>
      </c>
      <c r="C14" s="7" t="s">
        <v>9</v>
      </c>
      <c r="D14" s="7" t="s">
        <v>10</v>
      </c>
      <c r="E14" s="8"/>
      <c r="F14" s="8"/>
      <c r="G14" s="8"/>
      <c r="H14" s="8"/>
      <c r="I14" s="8"/>
      <c r="J14" s="8"/>
    </row>
    <row r="15" spans="1:10" ht="16.5">
      <c r="A15" s="9" t="s">
        <v>11</v>
      </c>
      <c r="B15" s="10"/>
      <c r="C15" s="11" t="s">
        <v>47</v>
      </c>
      <c r="D15" s="14">
        <f>ROUND(B15*12,2)</f>
        <v>0</v>
      </c>
      <c r="E15" s="8"/>
      <c r="F15" s="8"/>
      <c r="G15" s="8"/>
      <c r="H15" s="8"/>
      <c r="I15" s="8"/>
      <c r="J15" s="8"/>
    </row>
    <row r="16" spans="1:10" ht="18">
      <c r="A16" s="9" t="s">
        <v>12</v>
      </c>
      <c r="B16" s="10"/>
      <c r="C16" s="11" t="s">
        <v>48</v>
      </c>
      <c r="D16" s="14">
        <f>ROUND(B16*200000,2)</f>
        <v>0</v>
      </c>
      <c r="E16" s="8"/>
      <c r="F16" s="8"/>
      <c r="G16" s="8"/>
      <c r="H16" s="8"/>
      <c r="I16" s="8"/>
      <c r="J16" s="8"/>
    </row>
    <row r="17" spans="1:10" ht="16.5">
      <c r="A17" s="9" t="s">
        <v>13</v>
      </c>
      <c r="B17" s="10"/>
      <c r="C17" s="11" t="s">
        <v>47</v>
      </c>
      <c r="D17" s="14">
        <f>ROUND(B17*12,2)</f>
        <v>0</v>
      </c>
      <c r="E17" s="8"/>
      <c r="F17" s="8"/>
      <c r="G17" s="8"/>
      <c r="H17" s="8"/>
      <c r="I17" s="8"/>
      <c r="J17" s="8"/>
    </row>
    <row r="18" spans="1:10" ht="16.5">
      <c r="A18" s="9" t="s">
        <v>14</v>
      </c>
      <c r="B18" s="10"/>
      <c r="C18" s="11" t="s">
        <v>49</v>
      </c>
      <c r="D18" s="14">
        <f>ROUND(B18*36,2)</f>
        <v>0</v>
      </c>
      <c r="E18" s="8"/>
      <c r="F18" s="8"/>
      <c r="G18" s="8"/>
      <c r="H18" s="8"/>
      <c r="I18" s="8"/>
      <c r="J18" s="8"/>
    </row>
    <row r="19" spans="1:10" ht="16.5">
      <c r="A19" s="9" t="s">
        <v>15</v>
      </c>
      <c r="B19" s="10"/>
      <c r="C19" s="11" t="s">
        <v>34</v>
      </c>
      <c r="D19" s="14">
        <f>ROUND(B19*10,2)</f>
        <v>0</v>
      </c>
      <c r="E19" s="8"/>
      <c r="F19" s="8"/>
      <c r="G19" s="8"/>
      <c r="H19" s="8"/>
      <c r="I19" s="8"/>
      <c r="J19" s="8"/>
    </row>
    <row r="20" spans="1:10" ht="16.5">
      <c r="A20" s="9" t="s">
        <v>16</v>
      </c>
      <c r="B20" s="10"/>
      <c r="C20" s="11" t="s">
        <v>50</v>
      </c>
      <c r="D20" s="14">
        <f>ROUND(B20*158,2)</f>
        <v>0</v>
      </c>
      <c r="E20" s="8"/>
      <c r="F20" s="8"/>
      <c r="G20" s="8"/>
      <c r="H20" s="8"/>
      <c r="I20" s="8"/>
      <c r="J20" s="8"/>
    </row>
    <row r="21" spans="1:10" ht="16.5">
      <c r="A21" s="9" t="s">
        <v>17</v>
      </c>
      <c r="B21" s="10"/>
      <c r="C21" s="11" t="s">
        <v>25</v>
      </c>
      <c r="D21" s="14">
        <f>ROUND(B21*26,2)</f>
        <v>0</v>
      </c>
      <c r="E21" s="8"/>
      <c r="F21" s="8"/>
      <c r="G21" s="8"/>
      <c r="H21" s="8"/>
      <c r="I21" s="8"/>
      <c r="J21" s="8"/>
    </row>
    <row r="22" spans="1:10" ht="16.5">
      <c r="A22" s="9" t="s">
        <v>18</v>
      </c>
      <c r="B22" s="10"/>
      <c r="C22" s="11" t="s">
        <v>51</v>
      </c>
      <c r="D22" s="14">
        <f>ROUND(B22*40,2)</f>
        <v>0</v>
      </c>
      <c r="E22" s="8"/>
      <c r="F22" s="8"/>
      <c r="G22" s="8"/>
      <c r="H22" s="8"/>
      <c r="I22" s="8"/>
      <c r="J22" s="8"/>
    </row>
    <row r="23" spans="1:10" ht="16.5">
      <c r="A23" s="9" t="s">
        <v>19</v>
      </c>
      <c r="B23" s="10"/>
      <c r="C23" s="11" t="s">
        <v>52</v>
      </c>
      <c r="D23" s="14">
        <f>ROUND(B23*60,2)</f>
        <v>0</v>
      </c>
      <c r="E23" s="8"/>
      <c r="F23" s="8"/>
      <c r="G23" s="8"/>
      <c r="H23" s="8"/>
      <c r="I23" s="8"/>
      <c r="J23" s="8"/>
    </row>
    <row r="24" spans="1:10" ht="16.5">
      <c r="A24" s="9" t="s">
        <v>20</v>
      </c>
      <c r="B24" s="10"/>
      <c r="C24" s="11" t="s">
        <v>52</v>
      </c>
      <c r="D24" s="14">
        <f>ROUND(B24*60,2)</f>
        <v>0</v>
      </c>
      <c r="E24" s="8"/>
      <c r="F24" s="8"/>
      <c r="G24" s="8"/>
      <c r="H24" s="8"/>
      <c r="I24" s="8"/>
      <c r="J24" s="8"/>
    </row>
    <row r="25" spans="1:10" ht="16.5">
      <c r="A25" s="9" t="s">
        <v>21</v>
      </c>
      <c r="B25" s="10"/>
      <c r="C25" s="11" t="s">
        <v>52</v>
      </c>
      <c r="D25" s="14">
        <f>ROUND(B25*60,2)</f>
        <v>0</v>
      </c>
      <c r="E25" s="8"/>
      <c r="F25" s="8"/>
      <c r="G25" s="8"/>
      <c r="H25" s="8"/>
      <c r="I25" s="8"/>
      <c r="J25" s="8"/>
    </row>
    <row r="26" spans="1:10" ht="16.5">
      <c r="A26" s="9" t="s">
        <v>22</v>
      </c>
      <c r="B26" s="10"/>
      <c r="C26" s="11" t="s">
        <v>47</v>
      </c>
      <c r="D26" s="14">
        <f>ROUND(B26*12,2)</f>
        <v>0</v>
      </c>
      <c r="E26" s="8"/>
      <c r="F26" s="8"/>
      <c r="G26" s="8"/>
      <c r="H26" s="8"/>
      <c r="I26" s="8"/>
      <c r="J26" s="8"/>
    </row>
    <row r="27" spans="1:10" ht="33">
      <c r="A27" s="9" t="s">
        <v>23</v>
      </c>
      <c r="B27" s="10"/>
      <c r="C27" s="12" t="s">
        <v>53</v>
      </c>
      <c r="D27" s="14">
        <f>ROUND(B27*807*12,2)</f>
        <v>0</v>
      </c>
      <c r="E27" s="8"/>
      <c r="F27" s="8"/>
      <c r="G27" s="8"/>
      <c r="H27" s="8"/>
      <c r="I27" s="8"/>
      <c r="J27" s="8"/>
    </row>
    <row r="28" spans="1:10" ht="16.5">
      <c r="A28" s="9" t="s">
        <v>24</v>
      </c>
      <c r="B28" s="10"/>
      <c r="C28" s="11" t="s">
        <v>54</v>
      </c>
      <c r="D28" s="14">
        <f>ROUND(B28*52,2)</f>
        <v>0</v>
      </c>
      <c r="E28" s="8"/>
      <c r="F28" s="8"/>
      <c r="G28" s="8"/>
      <c r="H28" s="8"/>
      <c r="I28" s="8"/>
      <c r="J28" s="8"/>
    </row>
    <row r="29" spans="1:10" ht="16.5">
      <c r="A29" s="9" t="s">
        <v>26</v>
      </c>
      <c r="B29" s="10"/>
      <c r="C29" s="11" t="s">
        <v>55</v>
      </c>
      <c r="D29" s="14">
        <f>ROUND(B29*4000,2)</f>
        <v>0</v>
      </c>
      <c r="E29" s="8"/>
      <c r="F29" s="8"/>
      <c r="G29" s="8"/>
      <c r="H29" s="8"/>
      <c r="I29" s="8"/>
      <c r="J29" s="8"/>
    </row>
    <row r="30" spans="1:10" ht="16.5">
      <c r="A30" s="9" t="s">
        <v>64</v>
      </c>
      <c r="B30" s="10"/>
      <c r="C30" s="11" t="s">
        <v>65</v>
      </c>
      <c r="D30" s="14">
        <f>ROUND(B30*30,2)</f>
        <v>0</v>
      </c>
      <c r="E30" s="8"/>
      <c r="F30" s="8"/>
      <c r="G30" s="8"/>
      <c r="H30" s="8"/>
      <c r="I30" s="8"/>
      <c r="J30" s="8"/>
    </row>
    <row r="31" spans="1:10" ht="24" customHeight="1">
      <c r="A31" s="22" t="s">
        <v>27</v>
      </c>
      <c r="B31" s="22"/>
      <c r="C31" s="22"/>
      <c r="D31" s="14">
        <f>SUM(D15:D29)</f>
        <v>0</v>
      </c>
      <c r="E31" s="8"/>
      <c r="F31" s="8"/>
      <c r="G31" s="8"/>
      <c r="H31" s="8"/>
      <c r="I31" s="8"/>
      <c r="J31" s="8"/>
    </row>
    <row r="32" spans="1:10" ht="24" customHeight="1">
      <c r="A32" s="22" t="s">
        <v>28</v>
      </c>
      <c r="B32" s="22"/>
      <c r="C32" s="22"/>
      <c r="D32" s="14">
        <f>D31*8%</f>
        <v>0</v>
      </c>
      <c r="E32" s="8"/>
      <c r="F32" s="8"/>
      <c r="G32" s="8"/>
      <c r="H32" s="8"/>
      <c r="I32" s="8"/>
      <c r="J32" s="8"/>
    </row>
    <row r="33" spans="1:10" ht="24" customHeight="1">
      <c r="A33" s="22" t="s">
        <v>29</v>
      </c>
      <c r="B33" s="22"/>
      <c r="C33" s="22"/>
      <c r="D33" s="14">
        <f>SUM(D31+D32)</f>
        <v>0</v>
      </c>
      <c r="E33" s="8"/>
      <c r="F33" s="8"/>
      <c r="G33" s="8"/>
      <c r="H33" s="8"/>
      <c r="I33" s="8"/>
      <c r="J33" s="8"/>
    </row>
    <row r="34" spans="1:10" ht="24" customHeight="1">
      <c r="A34" s="22" t="s">
        <v>30</v>
      </c>
      <c r="B34" s="22"/>
      <c r="C34" s="22"/>
      <c r="D34" s="22"/>
      <c r="E34" s="8"/>
      <c r="F34" s="8"/>
      <c r="G34" s="8"/>
      <c r="H34" s="8"/>
      <c r="I34" s="8"/>
      <c r="J34" s="8"/>
    </row>
    <row r="37" spans="3:4" ht="16.5" customHeight="1">
      <c r="C37" s="19" t="s">
        <v>31</v>
      </c>
      <c r="D37" s="19"/>
    </row>
    <row r="38" spans="3:4" ht="16.5" customHeight="1">
      <c r="C38" s="19" t="s">
        <v>32</v>
      </c>
      <c r="D38" s="19"/>
    </row>
  </sheetData>
  <sheetProtection/>
  <mergeCells count="11">
    <mergeCell ref="A32:C32"/>
    <mergeCell ref="A33:C33"/>
    <mergeCell ref="A34:D34"/>
    <mergeCell ref="C37:D37"/>
    <mergeCell ref="C38:D38"/>
    <mergeCell ref="A1:D1"/>
    <mergeCell ref="A9:D9"/>
    <mergeCell ref="A10:D10"/>
    <mergeCell ref="A11:D11"/>
    <mergeCell ref="A12:D12"/>
    <mergeCell ref="A31:C31"/>
  </mergeCells>
  <printOptions/>
  <pageMargins left="0.75" right="0.75" top="1" bottom="1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5" width="9.125" style="1" bestFit="1" customWidth="1"/>
    <col min="6" max="16384" width="9.125" style="1" customWidth="1"/>
  </cols>
  <sheetData>
    <row r="1" spans="1:4" ht="16.5" customHeight="1">
      <c r="A1" s="15" t="s">
        <v>67</v>
      </c>
      <c r="B1" s="16"/>
      <c r="C1" s="16"/>
      <c r="D1" s="16"/>
    </row>
    <row r="2" spans="1:4" ht="9" customHeight="1">
      <c r="A2" s="3"/>
      <c r="B2" s="4"/>
      <c r="C2" s="4"/>
      <c r="D2" s="4"/>
    </row>
    <row r="3" spans="1:10" ht="16.5" customHeight="1">
      <c r="A3" s="5" t="s">
        <v>0</v>
      </c>
      <c r="B3" s="2"/>
      <c r="C3" s="2"/>
      <c r="D3" s="2"/>
      <c r="E3" s="4"/>
      <c r="F3" s="4"/>
      <c r="G3" s="4"/>
      <c r="H3" s="4"/>
      <c r="I3" s="4"/>
      <c r="J3" s="4"/>
    </row>
    <row r="4" spans="1:10" ht="16.5" customHeight="1">
      <c r="A4" s="5" t="s">
        <v>1</v>
      </c>
      <c r="B4" s="2"/>
      <c r="C4" s="2"/>
      <c r="D4" s="2"/>
      <c r="E4" s="4"/>
      <c r="F4" s="4"/>
      <c r="G4" s="4"/>
      <c r="H4" s="4"/>
      <c r="I4" s="4"/>
      <c r="J4" s="4"/>
    </row>
    <row r="5" spans="1:10" ht="16.5" customHeight="1">
      <c r="A5" s="5" t="s">
        <v>2</v>
      </c>
      <c r="B5" s="2"/>
      <c r="C5" s="2"/>
      <c r="D5" s="2"/>
      <c r="E5" s="4"/>
      <c r="F5" s="4"/>
      <c r="G5" s="4"/>
      <c r="H5" s="4"/>
      <c r="I5" s="4"/>
      <c r="J5" s="4"/>
    </row>
    <row r="6" spans="1:10" ht="16.5" customHeight="1">
      <c r="A6" s="5" t="s">
        <v>3</v>
      </c>
      <c r="B6" s="2"/>
      <c r="C6" s="2"/>
      <c r="D6" s="2"/>
      <c r="E6" s="4"/>
      <c r="F6" s="4"/>
      <c r="G6" s="4"/>
      <c r="H6" s="4"/>
      <c r="I6" s="4"/>
      <c r="J6" s="4"/>
    </row>
    <row r="7" spans="1:10" ht="16.5" customHeight="1">
      <c r="A7" s="5" t="s">
        <v>4</v>
      </c>
      <c r="B7" s="2"/>
      <c r="C7" s="2"/>
      <c r="D7" s="2"/>
      <c r="E7" s="4"/>
      <c r="F7" s="4"/>
      <c r="G7" s="4"/>
      <c r="H7" s="4"/>
      <c r="I7" s="4"/>
      <c r="J7" s="4"/>
    </row>
    <row r="8" spans="1:10" ht="9" customHeight="1">
      <c r="A8" s="6"/>
      <c r="B8" s="2"/>
      <c r="C8" s="2"/>
      <c r="D8" s="2"/>
      <c r="E8" s="4"/>
      <c r="F8" s="4"/>
      <c r="G8" s="4"/>
      <c r="H8" s="4"/>
      <c r="I8" s="4"/>
      <c r="J8" s="4"/>
    </row>
    <row r="9" spans="1:10" ht="16.5" customHeight="1">
      <c r="A9" s="17" t="s">
        <v>5</v>
      </c>
      <c r="B9" s="18"/>
      <c r="C9" s="18"/>
      <c r="D9" s="18"/>
      <c r="E9" s="4"/>
      <c r="F9" s="4"/>
      <c r="G9" s="4"/>
      <c r="H9" s="4"/>
      <c r="I9" s="4"/>
      <c r="J9" s="4"/>
    </row>
    <row r="10" spans="1:10" ht="16.5" customHeight="1">
      <c r="A10" s="19" t="s">
        <v>6</v>
      </c>
      <c r="B10" s="18"/>
      <c r="C10" s="18"/>
      <c r="D10" s="18"/>
      <c r="E10" s="4"/>
      <c r="F10" s="4"/>
      <c r="G10" s="4"/>
      <c r="H10" s="4"/>
      <c r="I10" s="4"/>
      <c r="J10" s="4"/>
    </row>
    <row r="11" spans="1:10" ht="16.5" customHeight="1">
      <c r="A11" s="17" t="s">
        <v>39</v>
      </c>
      <c r="B11" s="16"/>
      <c r="C11" s="16"/>
      <c r="D11" s="16"/>
      <c r="E11" s="4"/>
      <c r="F11" s="4"/>
      <c r="G11" s="4"/>
      <c r="H11" s="4"/>
      <c r="I11" s="4"/>
      <c r="J11" s="4"/>
    </row>
    <row r="12" spans="1:10" ht="16.5">
      <c r="A12" s="20" t="s">
        <v>41</v>
      </c>
      <c r="B12" s="21"/>
      <c r="C12" s="21"/>
      <c r="D12" s="21"/>
      <c r="E12" s="4"/>
      <c r="F12" s="4"/>
      <c r="G12" s="4"/>
      <c r="H12" s="4"/>
      <c r="I12" s="4"/>
      <c r="J12" s="4"/>
    </row>
    <row r="13" ht="9" customHeight="1"/>
    <row r="14" spans="1:10" ht="49.5">
      <c r="A14" s="7" t="s">
        <v>7</v>
      </c>
      <c r="B14" s="7" t="s">
        <v>8</v>
      </c>
      <c r="C14" s="7" t="s">
        <v>9</v>
      </c>
      <c r="D14" s="7" t="s">
        <v>10</v>
      </c>
      <c r="E14" s="8"/>
      <c r="F14" s="8"/>
      <c r="G14" s="8"/>
      <c r="H14" s="8"/>
      <c r="I14" s="8"/>
      <c r="J14" s="8"/>
    </row>
    <row r="15" spans="1:10" ht="16.5">
      <c r="A15" s="9" t="s">
        <v>11</v>
      </c>
      <c r="B15" s="10"/>
      <c r="C15" s="11" t="s">
        <v>47</v>
      </c>
      <c r="D15" s="10">
        <f>ROUND(B15*12,2)</f>
        <v>0</v>
      </c>
      <c r="E15" s="8"/>
      <c r="F15" s="8"/>
      <c r="G15" s="8"/>
      <c r="H15" s="8"/>
      <c r="I15" s="8"/>
      <c r="J15" s="8"/>
    </row>
    <row r="16" spans="1:10" ht="18">
      <c r="A16" s="9" t="s">
        <v>12</v>
      </c>
      <c r="B16" s="10"/>
      <c r="C16" s="11" t="s">
        <v>48</v>
      </c>
      <c r="D16" s="10">
        <f>ROUND(B16*200000,2)</f>
        <v>0</v>
      </c>
      <c r="E16" s="8"/>
      <c r="F16" s="8"/>
      <c r="G16" s="8"/>
      <c r="H16" s="8"/>
      <c r="I16" s="8"/>
      <c r="J16" s="8"/>
    </row>
    <row r="17" spans="1:10" ht="16.5">
      <c r="A17" s="9" t="s">
        <v>15</v>
      </c>
      <c r="B17" s="10"/>
      <c r="C17" s="11" t="s">
        <v>34</v>
      </c>
      <c r="D17" s="10">
        <f>ROUND(B17*10,2)</f>
        <v>0</v>
      </c>
      <c r="E17" s="8"/>
      <c r="F17" s="8"/>
      <c r="G17" s="8"/>
      <c r="H17" s="8"/>
      <c r="I17" s="8"/>
      <c r="J17" s="8"/>
    </row>
    <row r="18" spans="1:10" ht="16.5">
      <c r="A18" s="9" t="s">
        <v>17</v>
      </c>
      <c r="B18" s="10"/>
      <c r="C18" s="11" t="s">
        <v>25</v>
      </c>
      <c r="D18" s="10">
        <f>ROUND(B18*26,2)</f>
        <v>0</v>
      </c>
      <c r="E18" s="8"/>
      <c r="F18" s="8"/>
      <c r="G18" s="8"/>
      <c r="H18" s="8"/>
      <c r="I18" s="8"/>
      <c r="J18" s="8"/>
    </row>
    <row r="19" spans="1:10" ht="16.5">
      <c r="A19" s="9" t="s">
        <v>18</v>
      </c>
      <c r="B19" s="10"/>
      <c r="C19" s="11" t="s">
        <v>51</v>
      </c>
      <c r="D19" s="10">
        <f>ROUND(B19*40,2)</f>
        <v>0</v>
      </c>
      <c r="E19" s="8"/>
      <c r="F19" s="8"/>
      <c r="G19" s="8"/>
      <c r="H19" s="8"/>
      <c r="I19" s="8"/>
      <c r="J19" s="8"/>
    </row>
    <row r="20" spans="1:10" ht="16.5">
      <c r="A20" s="9" t="s">
        <v>19</v>
      </c>
      <c r="B20" s="10"/>
      <c r="C20" s="11" t="s">
        <v>52</v>
      </c>
      <c r="D20" s="10">
        <f>ROUND(B20*60,2)</f>
        <v>0</v>
      </c>
      <c r="E20" s="8"/>
      <c r="F20" s="8"/>
      <c r="G20" s="8"/>
      <c r="H20" s="8"/>
      <c r="I20" s="8"/>
      <c r="J20" s="8"/>
    </row>
    <row r="21" spans="1:10" ht="16.5">
      <c r="A21" s="9" t="s">
        <v>20</v>
      </c>
      <c r="B21" s="10"/>
      <c r="C21" s="11" t="s">
        <v>52</v>
      </c>
      <c r="D21" s="10">
        <f>ROUND(B21*60,2)</f>
        <v>0</v>
      </c>
      <c r="E21" s="8"/>
      <c r="F21" s="8"/>
      <c r="G21" s="8"/>
      <c r="H21" s="8"/>
      <c r="I21" s="8"/>
      <c r="J21" s="8"/>
    </row>
    <row r="22" spans="1:10" ht="16.5">
      <c r="A22" s="9" t="s">
        <v>21</v>
      </c>
      <c r="B22" s="10"/>
      <c r="C22" s="11" t="s">
        <v>52</v>
      </c>
      <c r="D22" s="10">
        <f>ROUND(B22*360,2)</f>
        <v>0</v>
      </c>
      <c r="E22" s="8"/>
      <c r="F22" s="8"/>
      <c r="G22" s="8"/>
      <c r="H22" s="8"/>
      <c r="I22" s="8"/>
      <c r="J22" s="8"/>
    </row>
    <row r="23" spans="1:10" ht="33">
      <c r="A23" s="9" t="s">
        <v>23</v>
      </c>
      <c r="B23" s="10"/>
      <c r="C23" s="12" t="s">
        <v>56</v>
      </c>
      <c r="D23" s="10">
        <f>ROUND(B23*443*12,2)</f>
        <v>0</v>
      </c>
      <c r="E23" s="8"/>
      <c r="F23" s="8"/>
      <c r="G23" s="8"/>
      <c r="H23" s="8"/>
      <c r="I23" s="8"/>
      <c r="J23" s="8"/>
    </row>
    <row r="24" spans="1:10" ht="16.5">
      <c r="A24" s="9" t="s">
        <v>24</v>
      </c>
      <c r="B24" s="10"/>
      <c r="C24" s="11" t="s">
        <v>54</v>
      </c>
      <c r="D24" s="10">
        <f>ROUND(B24*52,2)</f>
        <v>0</v>
      </c>
      <c r="E24" s="8"/>
      <c r="F24" s="8"/>
      <c r="G24" s="8"/>
      <c r="H24" s="8"/>
      <c r="I24" s="8"/>
      <c r="J24" s="8"/>
    </row>
    <row r="25" spans="1:10" ht="16.5">
      <c r="A25" s="9" t="s">
        <v>26</v>
      </c>
      <c r="B25" s="10"/>
      <c r="C25" s="11" t="s">
        <v>57</v>
      </c>
      <c r="D25" s="10">
        <f>ROUND(B25*24000,2)</f>
        <v>0</v>
      </c>
      <c r="E25" s="8"/>
      <c r="F25" s="8"/>
      <c r="G25" s="8"/>
      <c r="H25" s="8"/>
      <c r="I25" s="8"/>
      <c r="J25" s="8"/>
    </row>
    <row r="26" spans="1:10" ht="16.5">
      <c r="A26" s="9" t="s">
        <v>64</v>
      </c>
      <c r="B26" s="10"/>
      <c r="C26" s="11" t="s">
        <v>66</v>
      </c>
      <c r="D26" s="10">
        <f>ROUND(B26*30,2)</f>
        <v>0</v>
      </c>
      <c r="E26" s="8"/>
      <c r="F26" s="8"/>
      <c r="G26" s="8"/>
      <c r="H26" s="8"/>
      <c r="I26" s="8"/>
      <c r="J26" s="8"/>
    </row>
    <row r="27" spans="1:10" ht="28.5" customHeight="1">
      <c r="A27" s="22" t="s">
        <v>27</v>
      </c>
      <c r="B27" s="22"/>
      <c r="C27" s="22"/>
      <c r="D27" s="10">
        <f>SUM(D15:D25)</f>
        <v>0</v>
      </c>
      <c r="E27" s="8"/>
      <c r="F27" s="8"/>
      <c r="G27" s="8"/>
      <c r="H27" s="8"/>
      <c r="I27" s="8"/>
      <c r="J27" s="8"/>
    </row>
    <row r="28" spans="1:10" ht="28.5" customHeight="1">
      <c r="A28" s="22" t="s">
        <v>28</v>
      </c>
      <c r="B28" s="22"/>
      <c r="C28" s="22"/>
      <c r="D28" s="10">
        <f>D27*8%</f>
        <v>0</v>
      </c>
      <c r="E28" s="8"/>
      <c r="F28" s="8"/>
      <c r="G28" s="8"/>
      <c r="H28" s="8"/>
      <c r="I28" s="8"/>
      <c r="J28" s="8"/>
    </row>
    <row r="29" spans="1:10" ht="28.5" customHeight="1">
      <c r="A29" s="22" t="s">
        <v>29</v>
      </c>
      <c r="B29" s="22"/>
      <c r="C29" s="22"/>
      <c r="D29" s="10">
        <f>SUM(D27+D28)</f>
        <v>0</v>
      </c>
      <c r="E29" s="8"/>
      <c r="F29" s="8"/>
      <c r="G29" s="8"/>
      <c r="H29" s="8"/>
      <c r="I29" s="8"/>
      <c r="J29" s="8"/>
    </row>
    <row r="30" spans="1:10" ht="28.5" customHeight="1">
      <c r="A30" s="22" t="s">
        <v>30</v>
      </c>
      <c r="B30" s="22"/>
      <c r="C30" s="22"/>
      <c r="D30" s="22"/>
      <c r="E30" s="8"/>
      <c r="F30" s="8"/>
      <c r="G30" s="8"/>
      <c r="H30" s="8"/>
      <c r="I30" s="8"/>
      <c r="J30" s="8"/>
    </row>
    <row r="33" spans="3:4" ht="16.5" customHeight="1">
      <c r="C33" s="19" t="s">
        <v>33</v>
      </c>
      <c r="D33" s="19"/>
    </row>
    <row r="34" spans="3:4" ht="16.5" customHeight="1">
      <c r="C34" s="19" t="s">
        <v>32</v>
      </c>
      <c r="D34" s="19"/>
    </row>
  </sheetData>
  <sheetProtection/>
  <mergeCells count="11">
    <mergeCell ref="A28:C28"/>
    <mergeCell ref="A29:C29"/>
    <mergeCell ref="A30:D30"/>
    <mergeCell ref="C33:D33"/>
    <mergeCell ref="C34:D34"/>
    <mergeCell ref="A1:D1"/>
    <mergeCell ref="A9:D9"/>
    <mergeCell ref="A10:D10"/>
    <mergeCell ref="A11:D11"/>
    <mergeCell ref="A12:D12"/>
    <mergeCell ref="A27:C2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5" width="9.125" style="1" bestFit="1" customWidth="1"/>
    <col min="6" max="16384" width="9.125" style="1" customWidth="1"/>
  </cols>
  <sheetData>
    <row r="1" spans="1:4" ht="16.5" customHeight="1">
      <c r="A1" s="15" t="s">
        <v>67</v>
      </c>
      <c r="B1" s="16"/>
      <c r="C1" s="16"/>
      <c r="D1" s="16"/>
    </row>
    <row r="2" spans="1:4" ht="9" customHeight="1">
      <c r="A2" s="3"/>
      <c r="B2" s="4"/>
      <c r="C2" s="4"/>
      <c r="D2" s="4"/>
    </row>
    <row r="3" spans="1:10" ht="16.5" customHeight="1">
      <c r="A3" s="5" t="s">
        <v>0</v>
      </c>
      <c r="B3" s="2"/>
      <c r="C3" s="2"/>
      <c r="D3" s="2"/>
      <c r="E3" s="4"/>
      <c r="F3" s="4"/>
      <c r="G3" s="4"/>
      <c r="H3" s="4"/>
      <c r="I3" s="4"/>
      <c r="J3" s="4"/>
    </row>
    <row r="4" spans="1:10" ht="16.5" customHeight="1">
      <c r="A4" s="5" t="s">
        <v>1</v>
      </c>
      <c r="B4" s="2"/>
      <c r="C4" s="2"/>
      <c r="D4" s="2"/>
      <c r="E4" s="4"/>
      <c r="F4" s="4"/>
      <c r="G4" s="4"/>
      <c r="H4" s="4"/>
      <c r="I4" s="4"/>
      <c r="J4" s="4"/>
    </row>
    <row r="5" spans="1:10" ht="16.5" customHeight="1">
      <c r="A5" s="5" t="s">
        <v>2</v>
      </c>
      <c r="B5" s="2"/>
      <c r="C5" s="2"/>
      <c r="D5" s="2"/>
      <c r="E5" s="4"/>
      <c r="F5" s="4"/>
      <c r="G5" s="4"/>
      <c r="H5" s="4"/>
      <c r="I5" s="4"/>
      <c r="J5" s="4"/>
    </row>
    <row r="6" spans="1:10" ht="16.5" customHeight="1">
      <c r="A6" s="5" t="s">
        <v>3</v>
      </c>
      <c r="B6" s="2"/>
      <c r="C6" s="2"/>
      <c r="D6" s="2"/>
      <c r="E6" s="4"/>
      <c r="F6" s="4"/>
      <c r="G6" s="4"/>
      <c r="H6" s="4"/>
      <c r="I6" s="4"/>
      <c r="J6" s="4"/>
    </row>
    <row r="7" spans="1:10" ht="16.5" customHeight="1">
      <c r="A7" s="5" t="s">
        <v>4</v>
      </c>
      <c r="B7" s="2"/>
      <c r="C7" s="2"/>
      <c r="D7" s="2"/>
      <c r="E7" s="4"/>
      <c r="F7" s="4"/>
      <c r="G7" s="4"/>
      <c r="H7" s="4"/>
      <c r="I7" s="4"/>
      <c r="J7" s="4"/>
    </row>
    <row r="8" spans="1:10" ht="9" customHeight="1">
      <c r="A8" s="6"/>
      <c r="B8" s="2"/>
      <c r="C8" s="2"/>
      <c r="D8" s="2"/>
      <c r="E8" s="4"/>
      <c r="F8" s="4"/>
      <c r="G8" s="4"/>
      <c r="H8" s="4"/>
      <c r="I8" s="4"/>
      <c r="J8" s="4"/>
    </row>
    <row r="9" spans="1:10" ht="16.5" customHeight="1">
      <c r="A9" s="17" t="s">
        <v>5</v>
      </c>
      <c r="B9" s="18"/>
      <c r="C9" s="18"/>
      <c r="D9" s="18"/>
      <c r="E9" s="4"/>
      <c r="F9" s="4"/>
      <c r="G9" s="4"/>
      <c r="H9" s="4"/>
      <c r="I9" s="4"/>
      <c r="J9" s="4"/>
    </row>
    <row r="10" spans="1:10" ht="16.5" customHeight="1">
      <c r="A10" s="19" t="s">
        <v>6</v>
      </c>
      <c r="B10" s="18"/>
      <c r="C10" s="18"/>
      <c r="D10" s="18"/>
      <c r="E10" s="4"/>
      <c r="F10" s="4"/>
      <c r="G10" s="4"/>
      <c r="H10" s="4"/>
      <c r="I10" s="4"/>
      <c r="J10" s="4"/>
    </row>
    <row r="11" spans="1:10" ht="16.5" customHeight="1">
      <c r="A11" s="17" t="s">
        <v>39</v>
      </c>
      <c r="B11" s="16"/>
      <c r="C11" s="16"/>
      <c r="D11" s="16"/>
      <c r="E11" s="4"/>
      <c r="F11" s="4"/>
      <c r="G11" s="4"/>
      <c r="H11" s="4"/>
      <c r="I11" s="4"/>
      <c r="J11" s="4"/>
    </row>
    <row r="12" spans="1:10" ht="16.5">
      <c r="A12" s="20" t="s">
        <v>42</v>
      </c>
      <c r="B12" s="21"/>
      <c r="C12" s="21"/>
      <c r="D12" s="21"/>
      <c r="E12" s="4"/>
      <c r="F12" s="4"/>
      <c r="G12" s="4"/>
      <c r="H12" s="4"/>
      <c r="I12" s="4"/>
      <c r="J12" s="4"/>
    </row>
    <row r="13" ht="9" customHeight="1"/>
    <row r="14" spans="1:10" ht="49.5">
      <c r="A14" s="7" t="s">
        <v>7</v>
      </c>
      <c r="B14" s="7" t="s">
        <v>8</v>
      </c>
      <c r="C14" s="7" t="s">
        <v>9</v>
      </c>
      <c r="D14" s="7" t="s">
        <v>10</v>
      </c>
      <c r="E14" s="8"/>
      <c r="F14" s="8"/>
      <c r="G14" s="8"/>
      <c r="H14" s="8"/>
      <c r="I14" s="8"/>
      <c r="J14" s="8"/>
    </row>
    <row r="15" spans="1:10" ht="16.5">
      <c r="A15" s="9" t="s">
        <v>11</v>
      </c>
      <c r="B15" s="10"/>
      <c r="C15" s="11" t="s">
        <v>47</v>
      </c>
      <c r="D15" s="10">
        <f>ROUND(B15*12,2)</f>
        <v>0</v>
      </c>
      <c r="E15" s="8"/>
      <c r="F15" s="8"/>
      <c r="G15" s="8"/>
      <c r="H15" s="8"/>
      <c r="I15" s="8"/>
      <c r="J15" s="8"/>
    </row>
    <row r="16" spans="1:10" ht="18">
      <c r="A16" s="9" t="s">
        <v>12</v>
      </c>
      <c r="B16" s="10"/>
      <c r="C16" s="11" t="s">
        <v>48</v>
      </c>
      <c r="D16" s="10">
        <f>ROUND(B16*200000,2)</f>
        <v>0</v>
      </c>
      <c r="E16" s="8"/>
      <c r="F16" s="8"/>
      <c r="G16" s="8"/>
      <c r="H16" s="8"/>
      <c r="I16" s="8"/>
      <c r="J16" s="8"/>
    </row>
    <row r="17" spans="1:10" ht="16.5">
      <c r="A17" s="9" t="s">
        <v>15</v>
      </c>
      <c r="B17" s="10"/>
      <c r="C17" s="11" t="s">
        <v>34</v>
      </c>
      <c r="D17" s="10">
        <f>ROUND(B17*10,2)</f>
        <v>0</v>
      </c>
      <c r="E17" s="8"/>
      <c r="F17" s="8"/>
      <c r="G17" s="8"/>
      <c r="H17" s="8"/>
      <c r="I17" s="8"/>
      <c r="J17" s="8"/>
    </row>
    <row r="18" spans="1:10" ht="16.5">
      <c r="A18" s="9" t="s">
        <v>17</v>
      </c>
      <c r="B18" s="10"/>
      <c r="C18" s="11" t="s">
        <v>25</v>
      </c>
      <c r="D18" s="10">
        <f>ROUND(B18*26,2)</f>
        <v>0</v>
      </c>
      <c r="E18" s="8"/>
      <c r="F18" s="8"/>
      <c r="G18" s="8"/>
      <c r="H18" s="8"/>
      <c r="I18" s="8"/>
      <c r="J18" s="8"/>
    </row>
    <row r="19" spans="1:10" ht="16.5">
      <c r="A19" s="9" t="s">
        <v>18</v>
      </c>
      <c r="B19" s="10"/>
      <c r="C19" s="11" t="s">
        <v>51</v>
      </c>
      <c r="D19" s="10">
        <f>ROUND(B19*40,2)</f>
        <v>0</v>
      </c>
      <c r="E19" s="8"/>
      <c r="F19" s="8"/>
      <c r="G19" s="8"/>
      <c r="H19" s="8"/>
      <c r="I19" s="8"/>
      <c r="J19" s="8"/>
    </row>
    <row r="20" spans="1:10" ht="16.5">
      <c r="A20" s="9" t="s">
        <v>19</v>
      </c>
      <c r="B20" s="10"/>
      <c r="C20" s="11" t="s">
        <v>52</v>
      </c>
      <c r="D20" s="10">
        <f>ROUND(B20*60,2)</f>
        <v>0</v>
      </c>
      <c r="E20" s="8"/>
      <c r="F20" s="8"/>
      <c r="G20" s="8"/>
      <c r="H20" s="8"/>
      <c r="I20" s="8"/>
      <c r="J20" s="8"/>
    </row>
    <row r="21" spans="1:10" ht="16.5">
      <c r="A21" s="9" t="s">
        <v>20</v>
      </c>
      <c r="B21" s="10"/>
      <c r="C21" s="11" t="s">
        <v>52</v>
      </c>
      <c r="D21" s="10">
        <f>ROUND(B21*60,2)</f>
        <v>0</v>
      </c>
      <c r="E21" s="8"/>
      <c r="F21" s="8"/>
      <c r="G21" s="8"/>
      <c r="H21" s="8"/>
      <c r="I21" s="8"/>
      <c r="J21" s="8"/>
    </row>
    <row r="22" spans="1:10" ht="16.5">
      <c r="A22" s="9" t="s">
        <v>21</v>
      </c>
      <c r="B22" s="10"/>
      <c r="C22" s="11" t="s">
        <v>52</v>
      </c>
      <c r="D22" s="10">
        <f>ROUND(B22*60,2)</f>
        <v>0</v>
      </c>
      <c r="E22" s="8"/>
      <c r="F22" s="8"/>
      <c r="G22" s="8"/>
      <c r="H22" s="8"/>
      <c r="I22" s="8"/>
      <c r="J22" s="8"/>
    </row>
    <row r="23" spans="1:10" ht="33">
      <c r="A23" s="9" t="s">
        <v>23</v>
      </c>
      <c r="B23" s="10"/>
      <c r="C23" s="12" t="s">
        <v>58</v>
      </c>
      <c r="D23" s="10">
        <f>ROUND(B23*352*12,2)</f>
        <v>0</v>
      </c>
      <c r="E23" s="8"/>
      <c r="F23" s="8"/>
      <c r="G23" s="8"/>
      <c r="H23" s="8"/>
      <c r="I23" s="8"/>
      <c r="J23" s="8"/>
    </row>
    <row r="24" spans="1:10" ht="16.5">
      <c r="A24" s="9" t="s">
        <v>24</v>
      </c>
      <c r="B24" s="10"/>
      <c r="C24" s="11" t="s">
        <v>54</v>
      </c>
      <c r="D24" s="10">
        <f>ROUND(B24*52,2)</f>
        <v>0</v>
      </c>
      <c r="E24" s="8"/>
      <c r="F24" s="8"/>
      <c r="G24" s="8"/>
      <c r="H24" s="8"/>
      <c r="I24" s="8"/>
      <c r="J24" s="8"/>
    </row>
    <row r="25" spans="1:10" ht="16.5">
      <c r="A25" s="9" t="s">
        <v>26</v>
      </c>
      <c r="B25" s="10"/>
      <c r="C25" s="11" t="s">
        <v>57</v>
      </c>
      <c r="D25" s="10">
        <f>ROUND(B25*24000,2)</f>
        <v>0</v>
      </c>
      <c r="E25" s="8"/>
      <c r="F25" s="8"/>
      <c r="G25" s="8"/>
      <c r="H25" s="8"/>
      <c r="I25" s="8"/>
      <c r="J25" s="8"/>
    </row>
    <row r="26" spans="1:10" ht="16.5">
      <c r="A26" s="9" t="s">
        <v>64</v>
      </c>
      <c r="B26" s="10"/>
      <c r="C26" s="11" t="s">
        <v>66</v>
      </c>
      <c r="D26" s="10">
        <f>ROUND(B26*30,2)</f>
        <v>0</v>
      </c>
      <c r="E26" s="8"/>
      <c r="F26" s="8"/>
      <c r="G26" s="8"/>
      <c r="H26" s="8"/>
      <c r="I26" s="8"/>
      <c r="J26" s="8"/>
    </row>
    <row r="27" spans="1:10" ht="28.5" customHeight="1">
      <c r="A27" s="22" t="s">
        <v>27</v>
      </c>
      <c r="B27" s="22"/>
      <c r="C27" s="22"/>
      <c r="D27" s="10">
        <f>SUM(D15:D25)</f>
        <v>0</v>
      </c>
      <c r="E27" s="8"/>
      <c r="F27" s="8"/>
      <c r="G27" s="8"/>
      <c r="H27" s="8"/>
      <c r="I27" s="8"/>
      <c r="J27" s="8"/>
    </row>
    <row r="28" spans="1:10" ht="28.5" customHeight="1">
      <c r="A28" s="22" t="s">
        <v>28</v>
      </c>
      <c r="B28" s="22"/>
      <c r="C28" s="22"/>
      <c r="D28" s="10">
        <f>D27*8%</f>
        <v>0</v>
      </c>
      <c r="E28" s="8"/>
      <c r="F28" s="8"/>
      <c r="G28" s="8"/>
      <c r="H28" s="8"/>
      <c r="I28" s="8"/>
      <c r="J28" s="8"/>
    </row>
    <row r="29" spans="1:10" ht="28.5" customHeight="1">
      <c r="A29" s="22" t="s">
        <v>29</v>
      </c>
      <c r="B29" s="22"/>
      <c r="C29" s="22"/>
      <c r="D29" s="10">
        <f>SUM(D27+D28)</f>
        <v>0</v>
      </c>
      <c r="E29" s="8"/>
      <c r="F29" s="8"/>
      <c r="G29" s="8"/>
      <c r="H29" s="8"/>
      <c r="I29" s="8"/>
      <c r="J29" s="8"/>
    </row>
    <row r="30" spans="1:10" ht="28.5" customHeight="1">
      <c r="A30" s="22" t="s">
        <v>30</v>
      </c>
      <c r="B30" s="22"/>
      <c r="C30" s="22"/>
      <c r="D30" s="22"/>
      <c r="E30" s="8"/>
      <c r="F30" s="8"/>
      <c r="G30" s="8"/>
      <c r="H30" s="8"/>
      <c r="I30" s="8"/>
      <c r="J30" s="8"/>
    </row>
    <row r="33" spans="3:4" ht="16.5" customHeight="1">
      <c r="C33" s="19" t="s">
        <v>33</v>
      </c>
      <c r="D33" s="19"/>
    </row>
    <row r="34" spans="3:4" ht="16.5" customHeight="1">
      <c r="C34" s="19" t="s">
        <v>32</v>
      </c>
      <c r="D34" s="19"/>
    </row>
  </sheetData>
  <sheetProtection/>
  <mergeCells count="11">
    <mergeCell ref="A28:C28"/>
    <mergeCell ref="A29:C29"/>
    <mergeCell ref="A30:D30"/>
    <mergeCell ref="C33:D33"/>
    <mergeCell ref="C34:D34"/>
    <mergeCell ref="A1:D1"/>
    <mergeCell ref="A9:D9"/>
    <mergeCell ref="A10:D10"/>
    <mergeCell ref="A11:D11"/>
    <mergeCell ref="A12:D12"/>
    <mergeCell ref="A27:C27"/>
  </mergeCells>
  <printOptions/>
  <pageMargins left="0.75" right="0.75" top="1" bottom="1" header="0.5" footer="0.5"/>
  <pageSetup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5" width="9.125" style="1" bestFit="1" customWidth="1"/>
    <col min="6" max="16384" width="9.125" style="1" customWidth="1"/>
  </cols>
  <sheetData>
    <row r="1" spans="1:4" ht="16.5" customHeight="1">
      <c r="A1" s="15" t="s">
        <v>67</v>
      </c>
      <c r="B1" s="16"/>
      <c r="C1" s="16"/>
      <c r="D1" s="16"/>
    </row>
    <row r="2" spans="1:4" ht="9" customHeight="1">
      <c r="A2" s="3"/>
      <c r="B2" s="4"/>
      <c r="C2" s="4"/>
      <c r="D2" s="4"/>
    </row>
    <row r="3" spans="1:10" ht="16.5" customHeight="1">
      <c r="A3" s="5" t="s">
        <v>0</v>
      </c>
      <c r="B3" s="2"/>
      <c r="C3" s="2"/>
      <c r="D3" s="2"/>
      <c r="E3" s="4"/>
      <c r="F3" s="4"/>
      <c r="G3" s="4"/>
      <c r="H3" s="4"/>
      <c r="I3" s="4"/>
      <c r="J3" s="4"/>
    </row>
    <row r="4" spans="1:10" ht="16.5" customHeight="1">
      <c r="A4" s="5" t="s">
        <v>1</v>
      </c>
      <c r="B4" s="2"/>
      <c r="C4" s="2"/>
      <c r="D4" s="2"/>
      <c r="E4" s="4"/>
      <c r="F4" s="4"/>
      <c r="G4" s="4"/>
      <c r="H4" s="4"/>
      <c r="I4" s="4"/>
      <c r="J4" s="4"/>
    </row>
    <row r="5" spans="1:10" ht="16.5" customHeight="1">
      <c r="A5" s="5" t="s">
        <v>2</v>
      </c>
      <c r="B5" s="2"/>
      <c r="C5" s="2"/>
      <c r="D5" s="2"/>
      <c r="E5" s="4"/>
      <c r="F5" s="4"/>
      <c r="G5" s="4"/>
      <c r="H5" s="4"/>
      <c r="I5" s="4"/>
      <c r="J5" s="4"/>
    </row>
    <row r="6" spans="1:10" ht="16.5" customHeight="1">
      <c r="A6" s="5" t="s">
        <v>3</v>
      </c>
      <c r="B6" s="2"/>
      <c r="C6" s="2"/>
      <c r="D6" s="2"/>
      <c r="E6" s="4"/>
      <c r="F6" s="4"/>
      <c r="G6" s="4"/>
      <c r="H6" s="4"/>
      <c r="I6" s="4"/>
      <c r="J6" s="4"/>
    </row>
    <row r="7" spans="1:10" ht="16.5" customHeight="1">
      <c r="A7" s="5" t="s">
        <v>4</v>
      </c>
      <c r="B7" s="2"/>
      <c r="C7" s="2"/>
      <c r="D7" s="2"/>
      <c r="E7" s="4"/>
      <c r="F7" s="4"/>
      <c r="G7" s="4"/>
      <c r="H7" s="4"/>
      <c r="I7" s="4"/>
      <c r="J7" s="4"/>
    </row>
    <row r="8" spans="1:10" ht="9" customHeight="1">
      <c r="A8" s="6"/>
      <c r="B8" s="2"/>
      <c r="C8" s="2"/>
      <c r="D8" s="2"/>
      <c r="E8" s="4"/>
      <c r="F8" s="4"/>
      <c r="G8" s="4"/>
      <c r="H8" s="4"/>
      <c r="I8" s="4"/>
      <c r="J8" s="4"/>
    </row>
    <row r="9" spans="1:10" ht="16.5" customHeight="1">
      <c r="A9" s="17" t="s">
        <v>5</v>
      </c>
      <c r="B9" s="18"/>
      <c r="C9" s="18"/>
      <c r="D9" s="18"/>
      <c r="E9" s="4"/>
      <c r="F9" s="4"/>
      <c r="G9" s="4"/>
      <c r="H9" s="4"/>
      <c r="I9" s="4"/>
      <c r="J9" s="4"/>
    </row>
    <row r="10" spans="1:10" ht="16.5" customHeight="1">
      <c r="A10" s="19" t="s">
        <v>6</v>
      </c>
      <c r="B10" s="18"/>
      <c r="C10" s="18"/>
      <c r="D10" s="18"/>
      <c r="E10" s="4"/>
      <c r="F10" s="4"/>
      <c r="G10" s="4"/>
      <c r="H10" s="4"/>
      <c r="I10" s="4"/>
      <c r="J10" s="4"/>
    </row>
    <row r="11" spans="1:10" ht="16.5" customHeight="1">
      <c r="A11" s="17" t="s">
        <v>39</v>
      </c>
      <c r="B11" s="16"/>
      <c r="C11" s="16"/>
      <c r="D11" s="16"/>
      <c r="E11" s="4"/>
      <c r="F11" s="4"/>
      <c r="G11" s="4"/>
      <c r="H11" s="4"/>
      <c r="I11" s="4"/>
      <c r="J11" s="4"/>
    </row>
    <row r="12" spans="1:10" ht="16.5">
      <c r="A12" s="20" t="s">
        <v>43</v>
      </c>
      <c r="B12" s="21"/>
      <c r="C12" s="21"/>
      <c r="D12" s="21"/>
      <c r="E12" s="4"/>
      <c r="F12" s="4"/>
      <c r="G12" s="4"/>
      <c r="H12" s="4"/>
      <c r="I12" s="4"/>
      <c r="J12" s="4"/>
    </row>
    <row r="13" ht="9" customHeight="1"/>
    <row r="14" spans="1:10" ht="49.5">
      <c r="A14" s="7" t="s">
        <v>7</v>
      </c>
      <c r="B14" s="7" t="s">
        <v>8</v>
      </c>
      <c r="C14" s="7" t="s">
        <v>9</v>
      </c>
      <c r="D14" s="7" t="s">
        <v>10</v>
      </c>
      <c r="E14" s="8"/>
      <c r="F14" s="8"/>
      <c r="G14" s="8"/>
      <c r="H14" s="8"/>
      <c r="I14" s="8"/>
      <c r="J14" s="8"/>
    </row>
    <row r="15" spans="1:10" ht="16.5">
      <c r="A15" s="9" t="s">
        <v>11</v>
      </c>
      <c r="B15" s="10"/>
      <c r="C15" s="11" t="s">
        <v>47</v>
      </c>
      <c r="D15" s="10">
        <f>ROUND(B15*12,2)</f>
        <v>0</v>
      </c>
      <c r="E15" s="8"/>
      <c r="F15" s="8"/>
      <c r="G15" s="8"/>
      <c r="H15" s="8"/>
      <c r="I15" s="8"/>
      <c r="J15" s="8"/>
    </row>
    <row r="16" spans="1:10" ht="18">
      <c r="A16" s="9" t="s">
        <v>12</v>
      </c>
      <c r="B16" s="10"/>
      <c r="C16" s="11" t="s">
        <v>48</v>
      </c>
      <c r="D16" s="10">
        <f>ROUND(B16*200000,2)</f>
        <v>0</v>
      </c>
      <c r="E16" s="8"/>
      <c r="F16" s="8"/>
      <c r="G16" s="8"/>
      <c r="H16" s="8"/>
      <c r="I16" s="8"/>
      <c r="J16" s="8"/>
    </row>
    <row r="17" spans="1:10" ht="16.5">
      <c r="A17" s="9" t="s">
        <v>15</v>
      </c>
      <c r="B17" s="10"/>
      <c r="C17" s="11" t="s">
        <v>34</v>
      </c>
      <c r="D17" s="10">
        <f>ROUND(B17*10,2)</f>
        <v>0</v>
      </c>
      <c r="E17" s="8"/>
      <c r="F17" s="8"/>
      <c r="G17" s="8"/>
      <c r="H17" s="8"/>
      <c r="I17" s="8"/>
      <c r="J17" s="8"/>
    </row>
    <row r="18" spans="1:10" ht="16.5">
      <c r="A18" s="9" t="s">
        <v>16</v>
      </c>
      <c r="B18" s="10"/>
      <c r="C18" s="11" t="s">
        <v>59</v>
      </c>
      <c r="D18" s="10">
        <f>ROUND(B18*20,2)</f>
        <v>0</v>
      </c>
      <c r="E18" s="8"/>
      <c r="F18" s="8"/>
      <c r="G18" s="8"/>
      <c r="H18" s="8"/>
      <c r="I18" s="8"/>
      <c r="J18" s="8"/>
    </row>
    <row r="19" spans="1:10" ht="16.5">
      <c r="A19" s="9" t="s">
        <v>17</v>
      </c>
      <c r="B19" s="10"/>
      <c r="C19" s="11" t="s">
        <v>25</v>
      </c>
      <c r="D19" s="10">
        <f>ROUND(B19*26,2)</f>
        <v>0</v>
      </c>
      <c r="E19" s="8"/>
      <c r="F19" s="8"/>
      <c r="G19" s="8"/>
      <c r="H19" s="8"/>
      <c r="I19" s="8"/>
      <c r="J19" s="8"/>
    </row>
    <row r="20" spans="1:10" ht="16.5">
      <c r="A20" s="9" t="s">
        <v>18</v>
      </c>
      <c r="B20" s="10"/>
      <c r="C20" s="11" t="s">
        <v>51</v>
      </c>
      <c r="D20" s="10">
        <f>ROUND(B20*40,2)</f>
        <v>0</v>
      </c>
      <c r="E20" s="8"/>
      <c r="F20" s="8"/>
      <c r="G20" s="8"/>
      <c r="H20" s="8"/>
      <c r="I20" s="8"/>
      <c r="J20" s="8"/>
    </row>
    <row r="21" spans="1:10" ht="16.5">
      <c r="A21" s="9" t="s">
        <v>19</v>
      </c>
      <c r="B21" s="10"/>
      <c r="C21" s="11" t="s">
        <v>52</v>
      </c>
      <c r="D21" s="10">
        <f>ROUND(B21*60,2)</f>
        <v>0</v>
      </c>
      <c r="E21" s="8"/>
      <c r="F21" s="8"/>
      <c r="G21" s="8"/>
      <c r="H21" s="8"/>
      <c r="I21" s="8"/>
      <c r="J21" s="8"/>
    </row>
    <row r="22" spans="1:10" ht="16.5">
      <c r="A22" s="9" t="s">
        <v>20</v>
      </c>
      <c r="B22" s="10"/>
      <c r="C22" s="11" t="s">
        <v>52</v>
      </c>
      <c r="D22" s="10">
        <f>ROUND(B22*60,2)</f>
        <v>0</v>
      </c>
      <c r="E22" s="8"/>
      <c r="F22" s="8"/>
      <c r="G22" s="8"/>
      <c r="H22" s="8"/>
      <c r="I22" s="8"/>
      <c r="J22" s="8"/>
    </row>
    <row r="23" spans="1:10" ht="16.5">
      <c r="A23" s="9" t="s">
        <v>21</v>
      </c>
      <c r="B23" s="10"/>
      <c r="C23" s="11" t="s">
        <v>52</v>
      </c>
      <c r="D23" s="10">
        <f>ROUND(B23*60,2)</f>
        <v>0</v>
      </c>
      <c r="E23" s="8"/>
      <c r="F23" s="8"/>
      <c r="G23" s="8"/>
      <c r="H23" s="8"/>
      <c r="I23" s="8"/>
      <c r="J23" s="8"/>
    </row>
    <row r="24" spans="1:10" ht="33">
      <c r="A24" s="9" t="s">
        <v>23</v>
      </c>
      <c r="B24" s="10"/>
      <c r="C24" s="12" t="s">
        <v>60</v>
      </c>
      <c r="D24" s="10">
        <f>ROUND(B24*294*12,2)</f>
        <v>0</v>
      </c>
      <c r="E24" s="8"/>
      <c r="F24" s="8"/>
      <c r="G24" s="8"/>
      <c r="H24" s="8"/>
      <c r="I24" s="8"/>
      <c r="J24" s="8"/>
    </row>
    <row r="25" spans="1:10" ht="16.5">
      <c r="A25" s="9" t="s">
        <v>24</v>
      </c>
      <c r="B25" s="10"/>
      <c r="C25" s="11" t="s">
        <v>54</v>
      </c>
      <c r="D25" s="10">
        <f>ROUND(B25*52,2)</f>
        <v>0</v>
      </c>
      <c r="E25" s="8"/>
      <c r="F25" s="8"/>
      <c r="G25" s="8"/>
      <c r="H25" s="8"/>
      <c r="I25" s="8"/>
      <c r="J25" s="8"/>
    </row>
    <row r="26" spans="1:10" ht="16.5">
      <c r="A26" s="9" t="s">
        <v>26</v>
      </c>
      <c r="B26" s="10"/>
      <c r="C26" s="11" t="s">
        <v>57</v>
      </c>
      <c r="D26" s="10">
        <f>ROUND(B26*24000,2)</f>
        <v>0</v>
      </c>
      <c r="E26" s="8"/>
      <c r="F26" s="8"/>
      <c r="G26" s="8"/>
      <c r="H26" s="8"/>
      <c r="I26" s="8"/>
      <c r="J26" s="8"/>
    </row>
    <row r="27" spans="1:10" ht="16.5">
      <c r="A27" s="9" t="s">
        <v>64</v>
      </c>
      <c r="B27" s="10"/>
      <c r="C27" s="11" t="s">
        <v>65</v>
      </c>
      <c r="D27" s="10">
        <f>ROUND(B27*30,2)</f>
        <v>0</v>
      </c>
      <c r="E27" s="8"/>
      <c r="F27" s="8"/>
      <c r="G27" s="8"/>
      <c r="H27" s="8"/>
      <c r="I27" s="8"/>
      <c r="J27" s="8"/>
    </row>
    <row r="28" spans="1:10" ht="28.5" customHeight="1">
      <c r="A28" s="22" t="s">
        <v>27</v>
      </c>
      <c r="B28" s="22"/>
      <c r="C28" s="22"/>
      <c r="D28" s="10">
        <f>SUM(D15:D26)</f>
        <v>0</v>
      </c>
      <c r="E28" s="8"/>
      <c r="F28" s="8"/>
      <c r="G28" s="8"/>
      <c r="H28" s="8"/>
      <c r="I28" s="8"/>
      <c r="J28" s="8"/>
    </row>
    <row r="29" spans="1:10" ht="28.5" customHeight="1">
      <c r="A29" s="22" t="s">
        <v>28</v>
      </c>
      <c r="B29" s="22"/>
      <c r="C29" s="22"/>
      <c r="D29" s="10">
        <f>D28*8%</f>
        <v>0</v>
      </c>
      <c r="E29" s="8"/>
      <c r="F29" s="8"/>
      <c r="G29" s="8"/>
      <c r="H29" s="8"/>
      <c r="I29" s="8"/>
      <c r="J29" s="8"/>
    </row>
    <row r="30" spans="1:10" ht="28.5" customHeight="1">
      <c r="A30" s="22" t="s">
        <v>29</v>
      </c>
      <c r="B30" s="22"/>
      <c r="C30" s="22"/>
      <c r="D30" s="10">
        <f>SUM(D28+D29)</f>
        <v>0</v>
      </c>
      <c r="E30" s="8"/>
      <c r="F30" s="8"/>
      <c r="G30" s="8"/>
      <c r="H30" s="8"/>
      <c r="I30" s="8"/>
      <c r="J30" s="8"/>
    </row>
    <row r="31" spans="1:10" ht="28.5" customHeight="1">
      <c r="A31" s="22" t="s">
        <v>30</v>
      </c>
      <c r="B31" s="22"/>
      <c r="C31" s="22"/>
      <c r="D31" s="22"/>
      <c r="E31" s="8"/>
      <c r="F31" s="8"/>
      <c r="G31" s="8"/>
      <c r="H31" s="8"/>
      <c r="I31" s="8"/>
      <c r="J31" s="8"/>
    </row>
    <row r="32" spans="1:10" ht="28.5" customHeight="1">
      <c r="A32" s="13"/>
      <c r="B32" s="13"/>
      <c r="C32" s="13"/>
      <c r="D32" s="13"/>
      <c r="E32" s="8"/>
      <c r="F32" s="8"/>
      <c r="G32" s="8"/>
      <c r="H32" s="8"/>
      <c r="I32" s="8"/>
      <c r="J32" s="8"/>
    </row>
    <row r="33" spans="3:4" ht="16.5" customHeight="1">
      <c r="C33" s="19" t="s">
        <v>32</v>
      </c>
      <c r="D33" s="19"/>
    </row>
    <row r="34" spans="3:4" ht="16.5" customHeight="1">
      <c r="C34" s="19" t="s">
        <v>35</v>
      </c>
      <c r="D34" s="19"/>
    </row>
  </sheetData>
  <sheetProtection/>
  <mergeCells count="11">
    <mergeCell ref="A29:C29"/>
    <mergeCell ref="A30:C30"/>
    <mergeCell ref="A31:D31"/>
    <mergeCell ref="C33:D33"/>
    <mergeCell ref="C34:D34"/>
    <mergeCell ref="A1:D1"/>
    <mergeCell ref="A9:D9"/>
    <mergeCell ref="A10:D10"/>
    <mergeCell ref="A11:D11"/>
    <mergeCell ref="A12:D12"/>
    <mergeCell ref="A28:C28"/>
  </mergeCells>
  <printOptions/>
  <pageMargins left="0.75" right="0.75" top="1" bottom="1" header="0.5" footer="0.5"/>
  <pageSetup horizontalDpi="600" verticalDpi="600" orientation="portrait" scale="86" r:id="rId1"/>
  <rowBreaks count="2" manualBreakCount="2">
    <brk id="37" max="3" man="1"/>
    <brk id="3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5" width="9.125" style="1" bestFit="1" customWidth="1"/>
    <col min="6" max="16384" width="9.125" style="1" customWidth="1"/>
  </cols>
  <sheetData>
    <row r="1" spans="1:4" ht="16.5" customHeight="1">
      <c r="A1" s="15" t="s">
        <v>67</v>
      </c>
      <c r="B1" s="16"/>
      <c r="C1" s="16"/>
      <c r="D1" s="16"/>
    </row>
    <row r="2" spans="1:4" ht="9" customHeight="1">
      <c r="A2" s="3"/>
      <c r="B2" s="4"/>
      <c r="C2" s="4"/>
      <c r="D2" s="4"/>
    </row>
    <row r="3" spans="1:10" ht="16.5" customHeight="1">
      <c r="A3" s="5" t="s">
        <v>0</v>
      </c>
      <c r="B3" s="2"/>
      <c r="C3" s="2"/>
      <c r="D3" s="2"/>
      <c r="E3" s="4"/>
      <c r="F3" s="4"/>
      <c r="G3" s="4"/>
      <c r="H3" s="4"/>
      <c r="I3" s="4"/>
      <c r="J3" s="4"/>
    </row>
    <row r="4" spans="1:10" ht="16.5" customHeight="1">
      <c r="A4" s="5" t="s">
        <v>1</v>
      </c>
      <c r="B4" s="2"/>
      <c r="C4" s="2"/>
      <c r="D4" s="2"/>
      <c r="E4" s="4"/>
      <c r="F4" s="4"/>
      <c r="G4" s="4"/>
      <c r="H4" s="4"/>
      <c r="I4" s="4"/>
      <c r="J4" s="4"/>
    </row>
    <row r="5" spans="1:10" ht="16.5" customHeight="1">
      <c r="A5" s="5" t="s">
        <v>2</v>
      </c>
      <c r="B5" s="2"/>
      <c r="C5" s="2"/>
      <c r="D5" s="2"/>
      <c r="E5" s="4"/>
      <c r="F5" s="4"/>
      <c r="G5" s="4"/>
      <c r="H5" s="4"/>
      <c r="I5" s="4"/>
      <c r="J5" s="4"/>
    </row>
    <row r="6" spans="1:10" ht="16.5" customHeight="1">
      <c r="A6" s="5" t="s">
        <v>3</v>
      </c>
      <c r="B6" s="2"/>
      <c r="C6" s="2"/>
      <c r="D6" s="2"/>
      <c r="E6" s="4"/>
      <c r="F6" s="4"/>
      <c r="G6" s="4"/>
      <c r="H6" s="4"/>
      <c r="I6" s="4"/>
      <c r="J6" s="4"/>
    </row>
    <row r="7" spans="1:10" ht="16.5" customHeight="1">
      <c r="A7" s="5" t="s">
        <v>4</v>
      </c>
      <c r="B7" s="2"/>
      <c r="C7" s="2"/>
      <c r="D7" s="2"/>
      <c r="E7" s="4"/>
      <c r="F7" s="4"/>
      <c r="G7" s="4"/>
      <c r="H7" s="4"/>
      <c r="I7" s="4"/>
      <c r="J7" s="4"/>
    </row>
    <row r="8" spans="1:10" ht="9" customHeight="1">
      <c r="A8" s="6"/>
      <c r="B8" s="2"/>
      <c r="C8" s="2"/>
      <c r="D8" s="2"/>
      <c r="E8" s="4"/>
      <c r="F8" s="4"/>
      <c r="G8" s="4"/>
      <c r="H8" s="4"/>
      <c r="I8" s="4"/>
      <c r="J8" s="4"/>
    </row>
    <row r="9" spans="1:10" ht="16.5" customHeight="1">
      <c r="A9" s="17" t="s">
        <v>5</v>
      </c>
      <c r="B9" s="18"/>
      <c r="C9" s="18"/>
      <c r="D9" s="18"/>
      <c r="E9" s="4"/>
      <c r="F9" s="4"/>
      <c r="G9" s="4"/>
      <c r="H9" s="4"/>
      <c r="I9" s="4"/>
      <c r="J9" s="4"/>
    </row>
    <row r="10" spans="1:10" ht="16.5" customHeight="1">
      <c r="A10" s="19" t="s">
        <v>6</v>
      </c>
      <c r="B10" s="18"/>
      <c r="C10" s="18"/>
      <c r="D10" s="18"/>
      <c r="E10" s="4"/>
      <c r="F10" s="4"/>
      <c r="G10" s="4"/>
      <c r="H10" s="4"/>
      <c r="I10" s="4"/>
      <c r="J10" s="4"/>
    </row>
    <row r="11" spans="1:10" ht="16.5" customHeight="1">
      <c r="A11" s="17" t="s">
        <v>39</v>
      </c>
      <c r="B11" s="16"/>
      <c r="C11" s="16"/>
      <c r="D11" s="16"/>
      <c r="E11" s="4"/>
      <c r="F11" s="4"/>
      <c r="G11" s="4"/>
      <c r="H11" s="4"/>
      <c r="I11" s="4"/>
      <c r="J11" s="4"/>
    </row>
    <row r="12" spans="1:10" ht="16.5">
      <c r="A12" s="20" t="s">
        <v>44</v>
      </c>
      <c r="B12" s="21"/>
      <c r="C12" s="21"/>
      <c r="D12" s="21"/>
      <c r="E12" s="4"/>
      <c r="F12" s="4"/>
      <c r="G12" s="4"/>
      <c r="H12" s="4"/>
      <c r="I12" s="4"/>
      <c r="J12" s="4"/>
    </row>
    <row r="13" ht="9" customHeight="1"/>
    <row r="14" spans="1:10" ht="49.5">
      <c r="A14" s="7" t="s">
        <v>7</v>
      </c>
      <c r="B14" s="7" t="s">
        <v>8</v>
      </c>
      <c r="C14" s="7" t="s">
        <v>9</v>
      </c>
      <c r="D14" s="7" t="s">
        <v>10</v>
      </c>
      <c r="E14" s="8"/>
      <c r="F14" s="8"/>
      <c r="G14" s="8"/>
      <c r="H14" s="8"/>
      <c r="I14" s="8"/>
      <c r="J14" s="8"/>
    </row>
    <row r="15" spans="1:10" ht="16.5">
      <c r="A15" s="9" t="s">
        <v>11</v>
      </c>
      <c r="B15" s="10"/>
      <c r="C15" s="11" t="s">
        <v>47</v>
      </c>
      <c r="D15" s="10">
        <f>ROUND(B15*12,2)</f>
        <v>0</v>
      </c>
      <c r="E15" s="8"/>
      <c r="F15" s="8"/>
      <c r="G15" s="8"/>
      <c r="H15" s="8"/>
      <c r="I15" s="8"/>
      <c r="J15" s="8"/>
    </row>
    <row r="16" spans="1:10" ht="18">
      <c r="A16" s="9" t="s">
        <v>12</v>
      </c>
      <c r="B16" s="10"/>
      <c r="C16" s="11" t="s">
        <v>48</v>
      </c>
      <c r="D16" s="10">
        <f>ROUND(B16*200000,2)</f>
        <v>0</v>
      </c>
      <c r="E16" s="8"/>
      <c r="F16" s="8"/>
      <c r="G16" s="8"/>
      <c r="H16" s="8"/>
      <c r="I16" s="8"/>
      <c r="J16" s="8"/>
    </row>
    <row r="17" spans="1:10" ht="16.5">
      <c r="A17" s="9" t="s">
        <v>15</v>
      </c>
      <c r="B17" s="10"/>
      <c r="C17" s="11" t="s">
        <v>34</v>
      </c>
      <c r="D17" s="10">
        <f>ROUND(B17*10,2)</f>
        <v>0</v>
      </c>
      <c r="E17" s="8"/>
      <c r="F17" s="8"/>
      <c r="G17" s="8"/>
      <c r="H17" s="8"/>
      <c r="I17" s="8"/>
      <c r="J17" s="8"/>
    </row>
    <row r="18" spans="1:10" ht="16.5">
      <c r="A18" s="9" t="s">
        <v>16</v>
      </c>
      <c r="B18" s="10"/>
      <c r="C18" s="11" t="s">
        <v>54</v>
      </c>
      <c r="D18" s="10">
        <f>ROUND(B18*52,2)</f>
        <v>0</v>
      </c>
      <c r="E18" s="8"/>
      <c r="F18" s="8"/>
      <c r="G18" s="8"/>
      <c r="H18" s="8"/>
      <c r="I18" s="8"/>
      <c r="J18" s="8"/>
    </row>
    <row r="19" spans="1:10" ht="16.5">
      <c r="A19" s="9" t="s">
        <v>17</v>
      </c>
      <c r="B19" s="10"/>
      <c r="C19" s="11" t="s">
        <v>25</v>
      </c>
      <c r="D19" s="10">
        <f>ROUND(B19*26,2)</f>
        <v>0</v>
      </c>
      <c r="E19" s="8"/>
      <c r="F19" s="8"/>
      <c r="G19" s="8"/>
      <c r="H19" s="8"/>
      <c r="I19" s="8"/>
      <c r="J19" s="8"/>
    </row>
    <row r="20" spans="1:10" ht="16.5">
      <c r="A20" s="9" t="s">
        <v>18</v>
      </c>
      <c r="B20" s="10"/>
      <c r="C20" s="11" t="s">
        <v>51</v>
      </c>
      <c r="D20" s="10">
        <f>ROUND(B20*40,2)</f>
        <v>0</v>
      </c>
      <c r="E20" s="8"/>
      <c r="F20" s="8"/>
      <c r="G20" s="8"/>
      <c r="H20" s="8"/>
      <c r="I20" s="8"/>
      <c r="J20" s="8"/>
    </row>
    <row r="21" spans="1:10" ht="16.5">
      <c r="A21" s="9" t="s">
        <v>19</v>
      </c>
      <c r="B21" s="10"/>
      <c r="C21" s="11" t="s">
        <v>52</v>
      </c>
      <c r="D21" s="10">
        <f>ROUND(B21*60,2)</f>
        <v>0</v>
      </c>
      <c r="E21" s="8"/>
      <c r="F21" s="8"/>
      <c r="G21" s="8"/>
      <c r="H21" s="8"/>
      <c r="I21" s="8"/>
      <c r="J21" s="8"/>
    </row>
    <row r="22" spans="1:10" ht="16.5">
      <c r="A22" s="9" t="s">
        <v>20</v>
      </c>
      <c r="B22" s="10"/>
      <c r="C22" s="11" t="s">
        <v>52</v>
      </c>
      <c r="D22" s="10">
        <f>ROUND(B22*60,2)</f>
        <v>0</v>
      </c>
      <c r="E22" s="8"/>
      <c r="F22" s="8"/>
      <c r="G22" s="8"/>
      <c r="H22" s="8"/>
      <c r="I22" s="8"/>
      <c r="J22" s="8"/>
    </row>
    <row r="23" spans="1:10" ht="16.5">
      <c r="A23" s="9" t="s">
        <v>21</v>
      </c>
      <c r="B23" s="10"/>
      <c r="C23" s="11" t="s">
        <v>52</v>
      </c>
      <c r="D23" s="10">
        <f>ROUND(B23*60,2)</f>
        <v>0</v>
      </c>
      <c r="E23" s="8"/>
      <c r="F23" s="8"/>
      <c r="G23" s="8"/>
      <c r="H23" s="8"/>
      <c r="I23" s="8"/>
      <c r="J23" s="8"/>
    </row>
    <row r="24" spans="1:10" ht="16.5">
      <c r="A24" s="9" t="s">
        <v>22</v>
      </c>
      <c r="B24" s="10"/>
      <c r="C24" s="11" t="s">
        <v>47</v>
      </c>
      <c r="D24" s="10">
        <f>ROUND(B24*12,2)</f>
        <v>0</v>
      </c>
      <c r="E24" s="8"/>
      <c r="F24" s="8"/>
      <c r="G24" s="8"/>
      <c r="H24" s="8"/>
      <c r="I24" s="8"/>
      <c r="J24" s="8"/>
    </row>
    <row r="25" spans="1:10" ht="33">
      <c r="A25" s="9" t="s">
        <v>23</v>
      </c>
      <c r="B25" s="10"/>
      <c r="C25" s="12" t="s">
        <v>61</v>
      </c>
      <c r="D25" s="10">
        <f>ROUND(B25*814*12,2)</f>
        <v>0</v>
      </c>
      <c r="E25" s="8"/>
      <c r="F25" s="8"/>
      <c r="G25" s="8"/>
      <c r="H25" s="8"/>
      <c r="I25" s="8"/>
      <c r="J25" s="8"/>
    </row>
    <row r="26" spans="1:10" ht="16.5">
      <c r="A26" s="9" t="s">
        <v>24</v>
      </c>
      <c r="B26" s="10"/>
      <c r="C26" s="11" t="s">
        <v>54</v>
      </c>
      <c r="D26" s="10">
        <f>ROUND(B26*52,2)</f>
        <v>0</v>
      </c>
      <c r="E26" s="8"/>
      <c r="F26" s="8"/>
      <c r="G26" s="8"/>
      <c r="H26" s="8"/>
      <c r="I26" s="8"/>
      <c r="J26" s="8"/>
    </row>
    <row r="27" spans="1:10" ht="16.5">
      <c r="A27" s="9" t="s">
        <v>26</v>
      </c>
      <c r="B27" s="10"/>
      <c r="C27" s="11" t="s">
        <v>57</v>
      </c>
      <c r="D27" s="10">
        <f>ROUND(B27*24000,2)</f>
        <v>0</v>
      </c>
      <c r="E27" s="8"/>
      <c r="F27" s="8"/>
      <c r="G27" s="8"/>
      <c r="H27" s="8"/>
      <c r="I27" s="8"/>
      <c r="J27" s="8"/>
    </row>
    <row r="28" spans="1:10" ht="16.5">
      <c r="A28" s="9" t="s">
        <v>64</v>
      </c>
      <c r="B28" s="10"/>
      <c r="C28" s="11" t="s">
        <v>66</v>
      </c>
      <c r="D28" s="10">
        <f>ROUND(B28*30,2)</f>
        <v>0</v>
      </c>
      <c r="E28" s="8"/>
      <c r="F28" s="8"/>
      <c r="G28" s="8"/>
      <c r="H28" s="8"/>
      <c r="I28" s="8"/>
      <c r="J28" s="8"/>
    </row>
    <row r="29" spans="1:10" ht="28.5" customHeight="1">
      <c r="A29" s="22" t="s">
        <v>27</v>
      </c>
      <c r="B29" s="22"/>
      <c r="C29" s="22"/>
      <c r="D29" s="10">
        <f>SUM(D15:D27)</f>
        <v>0</v>
      </c>
      <c r="E29" s="8"/>
      <c r="F29" s="8"/>
      <c r="G29" s="8"/>
      <c r="H29" s="8"/>
      <c r="I29" s="8"/>
      <c r="J29" s="8"/>
    </row>
    <row r="30" spans="1:10" ht="28.5" customHeight="1">
      <c r="A30" s="22" t="s">
        <v>28</v>
      </c>
      <c r="B30" s="22"/>
      <c r="C30" s="22"/>
      <c r="D30" s="10">
        <f>D29*8%</f>
        <v>0</v>
      </c>
      <c r="E30" s="8"/>
      <c r="F30" s="8"/>
      <c r="G30" s="8"/>
      <c r="H30" s="8"/>
      <c r="I30" s="8"/>
      <c r="J30" s="8"/>
    </row>
    <row r="31" spans="1:10" ht="28.5" customHeight="1">
      <c r="A31" s="22" t="s">
        <v>29</v>
      </c>
      <c r="B31" s="22"/>
      <c r="C31" s="22"/>
      <c r="D31" s="10">
        <f>SUM(D29+D30)</f>
        <v>0</v>
      </c>
      <c r="E31" s="8"/>
      <c r="F31" s="8"/>
      <c r="G31" s="8"/>
      <c r="H31" s="8"/>
      <c r="I31" s="8"/>
      <c r="J31" s="8"/>
    </row>
    <row r="32" spans="1:10" ht="28.5" customHeight="1">
      <c r="A32" s="22" t="s">
        <v>30</v>
      </c>
      <c r="B32" s="22"/>
      <c r="C32" s="22"/>
      <c r="D32" s="22"/>
      <c r="E32" s="8"/>
      <c r="F32" s="8"/>
      <c r="G32" s="8"/>
      <c r="H32" s="8"/>
      <c r="I32" s="8"/>
      <c r="J32" s="8"/>
    </row>
    <row r="35" spans="3:4" ht="16.5" customHeight="1">
      <c r="C35" s="19" t="s">
        <v>36</v>
      </c>
      <c r="D35" s="19"/>
    </row>
    <row r="36" spans="3:4" ht="16.5" customHeight="1">
      <c r="C36" s="19" t="s">
        <v>32</v>
      </c>
      <c r="D36" s="19"/>
    </row>
  </sheetData>
  <sheetProtection/>
  <mergeCells count="11">
    <mergeCell ref="A30:C30"/>
    <mergeCell ref="A31:C31"/>
    <mergeCell ref="A32:D32"/>
    <mergeCell ref="C35:D35"/>
    <mergeCell ref="C36:D36"/>
    <mergeCell ref="A1:D1"/>
    <mergeCell ref="A9:D9"/>
    <mergeCell ref="A10:D10"/>
    <mergeCell ref="A11:D11"/>
    <mergeCell ref="A12:D12"/>
    <mergeCell ref="A29:C29"/>
  </mergeCells>
  <printOptions/>
  <pageMargins left="0.75" right="0.75" top="1" bottom="1" header="0.5" footer="0.5"/>
  <pageSetup horizontalDpi="600" verticalDpi="600" orientation="portrait" scale="88" r:id="rId1"/>
  <rowBreaks count="1" manualBreakCount="1">
    <brk id="3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5" width="9.125" style="1" bestFit="1" customWidth="1"/>
    <col min="6" max="16384" width="9.125" style="1" customWidth="1"/>
  </cols>
  <sheetData>
    <row r="1" spans="1:4" ht="16.5" customHeight="1">
      <c r="A1" s="15" t="s">
        <v>67</v>
      </c>
      <c r="B1" s="16"/>
      <c r="C1" s="16"/>
      <c r="D1" s="16"/>
    </row>
    <row r="2" spans="1:4" ht="9" customHeight="1">
      <c r="A2" s="3"/>
      <c r="B2" s="4"/>
      <c r="C2" s="4"/>
      <c r="D2" s="4"/>
    </row>
    <row r="3" spans="1:10" ht="16.5" customHeight="1">
      <c r="A3" s="5" t="s">
        <v>0</v>
      </c>
      <c r="B3" s="2"/>
      <c r="C3" s="2"/>
      <c r="D3" s="2"/>
      <c r="E3" s="4"/>
      <c r="F3" s="4"/>
      <c r="G3" s="4"/>
      <c r="H3" s="4"/>
      <c r="I3" s="4"/>
      <c r="J3" s="4"/>
    </row>
    <row r="4" spans="1:10" ht="16.5" customHeight="1">
      <c r="A4" s="5" t="s">
        <v>1</v>
      </c>
      <c r="B4" s="2"/>
      <c r="C4" s="2"/>
      <c r="D4" s="2"/>
      <c r="E4" s="4"/>
      <c r="F4" s="4"/>
      <c r="G4" s="4"/>
      <c r="H4" s="4"/>
      <c r="I4" s="4"/>
      <c r="J4" s="4"/>
    </row>
    <row r="5" spans="1:10" ht="16.5" customHeight="1">
      <c r="A5" s="5" t="s">
        <v>2</v>
      </c>
      <c r="B5" s="2"/>
      <c r="C5" s="2"/>
      <c r="D5" s="2"/>
      <c r="E5" s="4"/>
      <c r="F5" s="4"/>
      <c r="G5" s="4"/>
      <c r="H5" s="4"/>
      <c r="I5" s="4"/>
      <c r="J5" s="4"/>
    </row>
    <row r="6" spans="1:10" ht="16.5" customHeight="1">
      <c r="A6" s="5" t="s">
        <v>3</v>
      </c>
      <c r="B6" s="2"/>
      <c r="C6" s="2"/>
      <c r="D6" s="2"/>
      <c r="E6" s="4"/>
      <c r="F6" s="4"/>
      <c r="G6" s="4"/>
      <c r="H6" s="4"/>
      <c r="I6" s="4"/>
      <c r="J6" s="4"/>
    </row>
    <row r="7" spans="1:10" ht="16.5" customHeight="1">
      <c r="A7" s="5" t="s">
        <v>4</v>
      </c>
      <c r="B7" s="2"/>
      <c r="C7" s="2"/>
      <c r="D7" s="2"/>
      <c r="E7" s="4"/>
      <c r="F7" s="4"/>
      <c r="G7" s="4"/>
      <c r="H7" s="4"/>
      <c r="I7" s="4"/>
      <c r="J7" s="4"/>
    </row>
    <row r="8" spans="1:10" ht="9" customHeight="1">
      <c r="A8" s="6"/>
      <c r="B8" s="2"/>
      <c r="C8" s="2"/>
      <c r="D8" s="2"/>
      <c r="E8" s="4"/>
      <c r="F8" s="4"/>
      <c r="G8" s="4"/>
      <c r="H8" s="4"/>
      <c r="I8" s="4"/>
      <c r="J8" s="4"/>
    </row>
    <row r="9" spans="1:10" ht="16.5" customHeight="1">
      <c r="A9" s="17" t="s">
        <v>5</v>
      </c>
      <c r="B9" s="18"/>
      <c r="C9" s="18"/>
      <c r="D9" s="18"/>
      <c r="E9" s="4"/>
      <c r="F9" s="4"/>
      <c r="G9" s="4"/>
      <c r="H9" s="4"/>
      <c r="I9" s="4"/>
      <c r="J9" s="4"/>
    </row>
    <row r="10" spans="1:10" ht="16.5" customHeight="1">
      <c r="A10" s="19" t="s">
        <v>6</v>
      </c>
      <c r="B10" s="18"/>
      <c r="C10" s="18"/>
      <c r="D10" s="18"/>
      <c r="E10" s="4"/>
      <c r="F10" s="4"/>
      <c r="G10" s="4"/>
      <c r="H10" s="4"/>
      <c r="I10" s="4"/>
      <c r="J10" s="4"/>
    </row>
    <row r="11" spans="1:10" ht="16.5" customHeight="1">
      <c r="A11" s="17" t="s">
        <v>39</v>
      </c>
      <c r="B11" s="16"/>
      <c r="C11" s="16"/>
      <c r="D11" s="16"/>
      <c r="E11" s="4"/>
      <c r="F11" s="4"/>
      <c r="G11" s="4"/>
      <c r="H11" s="4"/>
      <c r="I11" s="4"/>
      <c r="J11" s="4"/>
    </row>
    <row r="12" spans="1:10" ht="16.5">
      <c r="A12" s="20" t="s">
        <v>45</v>
      </c>
      <c r="B12" s="20"/>
      <c r="C12" s="20"/>
      <c r="D12" s="20"/>
      <c r="E12" s="4"/>
      <c r="F12" s="4"/>
      <c r="G12" s="4"/>
      <c r="H12" s="4"/>
      <c r="I12" s="4"/>
      <c r="J12" s="4"/>
    </row>
    <row r="13" ht="9" customHeight="1"/>
    <row r="14" spans="1:10" ht="49.5">
      <c r="A14" s="7" t="s">
        <v>7</v>
      </c>
      <c r="B14" s="7" t="s">
        <v>8</v>
      </c>
      <c r="C14" s="7" t="s">
        <v>9</v>
      </c>
      <c r="D14" s="7" t="s">
        <v>10</v>
      </c>
      <c r="E14" s="8"/>
      <c r="F14" s="8"/>
      <c r="G14" s="8"/>
      <c r="H14" s="8"/>
      <c r="I14" s="8"/>
      <c r="J14" s="8"/>
    </row>
    <row r="15" spans="1:10" ht="16.5">
      <c r="A15" s="9" t="s">
        <v>11</v>
      </c>
      <c r="B15" s="10"/>
      <c r="C15" s="11" t="s">
        <v>47</v>
      </c>
      <c r="D15" s="10">
        <f>ROUND(B15*12,2)</f>
        <v>0</v>
      </c>
      <c r="E15" s="8"/>
      <c r="F15" s="8"/>
      <c r="G15" s="8"/>
      <c r="H15" s="8"/>
      <c r="I15" s="8"/>
      <c r="J15" s="8"/>
    </row>
    <row r="16" spans="1:10" ht="18">
      <c r="A16" s="9" t="s">
        <v>12</v>
      </c>
      <c r="B16" s="10"/>
      <c r="C16" s="11" t="s">
        <v>48</v>
      </c>
      <c r="D16" s="10">
        <f>ROUND(B16*200000,2)</f>
        <v>0</v>
      </c>
      <c r="E16" s="8"/>
      <c r="F16" s="8"/>
      <c r="G16" s="8"/>
      <c r="H16" s="8"/>
      <c r="I16" s="8"/>
      <c r="J16" s="8"/>
    </row>
    <row r="17" spans="1:10" ht="16.5">
      <c r="A17" s="9" t="s">
        <v>15</v>
      </c>
      <c r="B17" s="10"/>
      <c r="C17" s="11" t="s">
        <v>34</v>
      </c>
      <c r="D17" s="10">
        <f>ROUND(B17*10,2)</f>
        <v>0</v>
      </c>
      <c r="E17" s="8"/>
      <c r="F17" s="8"/>
      <c r="G17" s="8"/>
      <c r="H17" s="8"/>
      <c r="I17" s="8"/>
      <c r="J17" s="8"/>
    </row>
    <row r="18" spans="1:10" ht="16.5">
      <c r="A18" s="9" t="s">
        <v>17</v>
      </c>
      <c r="B18" s="10"/>
      <c r="C18" s="11" t="s">
        <v>25</v>
      </c>
      <c r="D18" s="10">
        <f>ROUND(B18*26,2)</f>
        <v>0</v>
      </c>
      <c r="E18" s="8"/>
      <c r="F18" s="8"/>
      <c r="G18" s="8"/>
      <c r="H18" s="8"/>
      <c r="I18" s="8"/>
      <c r="J18" s="8"/>
    </row>
    <row r="19" spans="1:10" ht="16.5">
      <c r="A19" s="9" t="s">
        <v>18</v>
      </c>
      <c r="B19" s="10"/>
      <c r="C19" s="11" t="s">
        <v>51</v>
      </c>
      <c r="D19" s="10">
        <f>ROUND(B19*40,2)</f>
        <v>0</v>
      </c>
      <c r="E19" s="8"/>
      <c r="F19" s="8"/>
      <c r="G19" s="8"/>
      <c r="H19" s="8"/>
      <c r="I19" s="8"/>
      <c r="J19" s="8"/>
    </row>
    <row r="20" spans="1:10" ht="16.5">
      <c r="A20" s="9" t="s">
        <v>19</v>
      </c>
      <c r="B20" s="10"/>
      <c r="C20" s="11" t="s">
        <v>52</v>
      </c>
      <c r="D20" s="10">
        <f>ROUND(B20*60,2)</f>
        <v>0</v>
      </c>
      <c r="E20" s="8"/>
      <c r="F20" s="8"/>
      <c r="G20" s="8"/>
      <c r="H20" s="8"/>
      <c r="I20" s="8"/>
      <c r="J20" s="8"/>
    </row>
    <row r="21" spans="1:10" ht="16.5">
      <c r="A21" s="9" t="s">
        <v>20</v>
      </c>
      <c r="B21" s="10"/>
      <c r="C21" s="11" t="s">
        <v>52</v>
      </c>
      <c r="D21" s="10">
        <f>ROUND(B21*60,2)</f>
        <v>0</v>
      </c>
      <c r="E21" s="8"/>
      <c r="F21" s="8"/>
      <c r="G21" s="8"/>
      <c r="H21" s="8"/>
      <c r="I21" s="8"/>
      <c r="J21" s="8"/>
    </row>
    <row r="22" spans="1:10" ht="16.5">
      <c r="A22" s="9" t="s">
        <v>21</v>
      </c>
      <c r="B22" s="10"/>
      <c r="C22" s="11" t="s">
        <v>52</v>
      </c>
      <c r="D22" s="10">
        <f>ROUND(B22*60,2)</f>
        <v>0</v>
      </c>
      <c r="E22" s="8"/>
      <c r="F22" s="8"/>
      <c r="G22" s="8"/>
      <c r="H22" s="8"/>
      <c r="I22" s="8"/>
      <c r="J22" s="8"/>
    </row>
    <row r="23" spans="1:10" ht="16.5">
      <c r="A23" s="9" t="s">
        <v>22</v>
      </c>
      <c r="B23" s="10"/>
      <c r="C23" s="11" t="s">
        <v>47</v>
      </c>
      <c r="D23" s="10">
        <f>ROUND(B23*12,2)</f>
        <v>0</v>
      </c>
      <c r="E23" s="8"/>
      <c r="F23" s="8"/>
      <c r="G23" s="8"/>
      <c r="H23" s="8"/>
      <c r="I23" s="8"/>
      <c r="J23" s="8"/>
    </row>
    <row r="24" spans="1:10" ht="33">
      <c r="A24" s="9" t="s">
        <v>23</v>
      </c>
      <c r="B24" s="10"/>
      <c r="C24" s="12" t="s">
        <v>62</v>
      </c>
      <c r="D24" s="10">
        <f>ROUND(B24*708*12,2)</f>
        <v>0</v>
      </c>
      <c r="E24" s="8"/>
      <c r="F24" s="8"/>
      <c r="G24" s="8"/>
      <c r="H24" s="8"/>
      <c r="I24" s="8"/>
      <c r="J24" s="8"/>
    </row>
    <row r="25" spans="1:10" ht="16.5">
      <c r="A25" s="9" t="s">
        <v>24</v>
      </c>
      <c r="B25" s="10"/>
      <c r="C25" s="11" t="s">
        <v>54</v>
      </c>
      <c r="D25" s="10">
        <f>ROUND(B25*52,2)</f>
        <v>0</v>
      </c>
      <c r="E25" s="8"/>
      <c r="F25" s="8"/>
      <c r="G25" s="8"/>
      <c r="H25" s="8"/>
      <c r="I25" s="8"/>
      <c r="J25" s="8"/>
    </row>
    <row r="26" spans="1:10" ht="16.5">
      <c r="A26" s="9" t="s">
        <v>26</v>
      </c>
      <c r="B26" s="10"/>
      <c r="C26" s="11" t="s">
        <v>57</v>
      </c>
      <c r="D26" s="10">
        <f>ROUND(B26*24000,2)</f>
        <v>0</v>
      </c>
      <c r="E26" s="8"/>
      <c r="F26" s="8"/>
      <c r="G26" s="8"/>
      <c r="H26" s="8"/>
      <c r="I26" s="8"/>
      <c r="J26" s="8"/>
    </row>
    <row r="27" spans="1:10" ht="16.5">
      <c r="A27" s="9" t="s">
        <v>64</v>
      </c>
      <c r="B27" s="10"/>
      <c r="C27" s="11" t="s">
        <v>66</v>
      </c>
      <c r="D27" s="10">
        <f>ROUND(B27*30,2)</f>
        <v>0</v>
      </c>
      <c r="E27" s="8"/>
      <c r="F27" s="8"/>
      <c r="G27" s="8"/>
      <c r="H27" s="8"/>
      <c r="I27" s="8"/>
      <c r="J27" s="8"/>
    </row>
    <row r="28" spans="1:10" ht="28.5" customHeight="1">
      <c r="A28" s="22" t="s">
        <v>27</v>
      </c>
      <c r="B28" s="22"/>
      <c r="C28" s="22"/>
      <c r="D28" s="10">
        <f>SUM(D15:D26)</f>
        <v>0</v>
      </c>
      <c r="E28" s="8"/>
      <c r="F28" s="8"/>
      <c r="G28" s="8"/>
      <c r="H28" s="8"/>
      <c r="I28" s="8"/>
      <c r="J28" s="8"/>
    </row>
    <row r="29" spans="1:10" ht="28.5" customHeight="1">
      <c r="A29" s="22" t="s">
        <v>28</v>
      </c>
      <c r="B29" s="22"/>
      <c r="C29" s="22"/>
      <c r="D29" s="10">
        <f>D28*8%</f>
        <v>0</v>
      </c>
      <c r="E29" s="8"/>
      <c r="F29" s="8"/>
      <c r="G29" s="8"/>
      <c r="H29" s="8"/>
      <c r="I29" s="8"/>
      <c r="J29" s="8"/>
    </row>
    <row r="30" spans="1:10" ht="28.5" customHeight="1">
      <c r="A30" s="22" t="s">
        <v>29</v>
      </c>
      <c r="B30" s="22"/>
      <c r="C30" s="22"/>
      <c r="D30" s="10">
        <f>SUM(D28+D29)</f>
        <v>0</v>
      </c>
      <c r="E30" s="8"/>
      <c r="F30" s="8"/>
      <c r="G30" s="8"/>
      <c r="H30" s="8"/>
      <c r="I30" s="8"/>
      <c r="J30" s="8"/>
    </row>
    <row r="31" spans="1:10" ht="28.5" customHeight="1">
      <c r="A31" s="22" t="s">
        <v>30</v>
      </c>
      <c r="B31" s="22"/>
      <c r="C31" s="22"/>
      <c r="D31" s="22"/>
      <c r="E31" s="8"/>
      <c r="F31" s="8"/>
      <c r="G31" s="8"/>
      <c r="H31" s="8"/>
      <c r="I31" s="8"/>
      <c r="J31" s="8"/>
    </row>
    <row r="34" spans="3:4" ht="16.5" customHeight="1">
      <c r="C34" s="19" t="s">
        <v>37</v>
      </c>
      <c r="D34" s="19"/>
    </row>
    <row r="35" spans="3:4" ht="16.5" customHeight="1">
      <c r="C35" s="19" t="s">
        <v>32</v>
      </c>
      <c r="D35" s="19"/>
    </row>
  </sheetData>
  <sheetProtection/>
  <mergeCells count="11">
    <mergeCell ref="A29:C29"/>
    <mergeCell ref="A30:C30"/>
    <mergeCell ref="A31:D31"/>
    <mergeCell ref="C34:D34"/>
    <mergeCell ref="C35:D35"/>
    <mergeCell ref="A1:D1"/>
    <mergeCell ref="A9:D9"/>
    <mergeCell ref="A10:D10"/>
    <mergeCell ref="A11:D11"/>
    <mergeCell ref="A12:D12"/>
    <mergeCell ref="A28:C28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3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5" width="9.125" style="1" bestFit="1" customWidth="1"/>
    <col min="6" max="16384" width="9.125" style="1" customWidth="1"/>
  </cols>
  <sheetData>
    <row r="1" spans="1:4" ht="16.5" customHeight="1">
      <c r="A1" s="15" t="s">
        <v>67</v>
      </c>
      <c r="B1" s="16"/>
      <c r="C1" s="16"/>
      <c r="D1" s="16"/>
    </row>
    <row r="2" spans="1:4" ht="9" customHeight="1">
      <c r="A2" s="3"/>
      <c r="B2" s="4"/>
      <c r="C2" s="4"/>
      <c r="D2" s="4"/>
    </row>
    <row r="3" spans="1:10" ht="16.5" customHeight="1">
      <c r="A3" s="5" t="s">
        <v>0</v>
      </c>
      <c r="B3" s="2"/>
      <c r="C3" s="2"/>
      <c r="D3" s="2"/>
      <c r="E3" s="4"/>
      <c r="F3" s="4"/>
      <c r="G3" s="4"/>
      <c r="H3" s="4"/>
      <c r="I3" s="4"/>
      <c r="J3" s="4"/>
    </row>
    <row r="4" spans="1:10" ht="16.5" customHeight="1">
      <c r="A4" s="5" t="s">
        <v>1</v>
      </c>
      <c r="B4" s="2"/>
      <c r="C4" s="2"/>
      <c r="D4" s="2"/>
      <c r="E4" s="4"/>
      <c r="F4" s="4"/>
      <c r="G4" s="4"/>
      <c r="H4" s="4"/>
      <c r="I4" s="4"/>
      <c r="J4" s="4"/>
    </row>
    <row r="5" spans="1:10" ht="16.5" customHeight="1">
      <c r="A5" s="5" t="s">
        <v>2</v>
      </c>
      <c r="B5" s="2"/>
      <c r="C5" s="2"/>
      <c r="D5" s="2"/>
      <c r="E5" s="4"/>
      <c r="F5" s="4"/>
      <c r="G5" s="4"/>
      <c r="H5" s="4"/>
      <c r="I5" s="4"/>
      <c r="J5" s="4"/>
    </row>
    <row r="6" spans="1:10" ht="16.5" customHeight="1">
      <c r="A6" s="5" t="s">
        <v>3</v>
      </c>
      <c r="B6" s="2"/>
      <c r="C6" s="2"/>
      <c r="D6" s="2"/>
      <c r="E6" s="4"/>
      <c r="F6" s="4"/>
      <c r="G6" s="4"/>
      <c r="H6" s="4"/>
      <c r="I6" s="4"/>
      <c r="J6" s="4"/>
    </row>
    <row r="7" spans="1:10" ht="16.5" customHeight="1">
      <c r="A7" s="5" t="s">
        <v>4</v>
      </c>
      <c r="B7" s="2"/>
      <c r="C7" s="2"/>
      <c r="D7" s="2"/>
      <c r="E7" s="4"/>
      <c r="F7" s="4"/>
      <c r="G7" s="4"/>
      <c r="H7" s="4"/>
      <c r="I7" s="4"/>
      <c r="J7" s="4"/>
    </row>
    <row r="8" spans="1:10" ht="9" customHeight="1">
      <c r="A8" s="6"/>
      <c r="B8" s="2"/>
      <c r="C8" s="2"/>
      <c r="D8" s="2"/>
      <c r="E8" s="4"/>
      <c r="F8" s="4"/>
      <c r="G8" s="4"/>
      <c r="H8" s="4"/>
      <c r="I8" s="4"/>
      <c r="J8" s="4"/>
    </row>
    <row r="9" spans="1:10" ht="16.5" customHeight="1">
      <c r="A9" s="17" t="s">
        <v>5</v>
      </c>
      <c r="B9" s="18"/>
      <c r="C9" s="18"/>
      <c r="D9" s="18"/>
      <c r="E9" s="4"/>
      <c r="F9" s="4"/>
      <c r="G9" s="4"/>
      <c r="H9" s="4"/>
      <c r="I9" s="4"/>
      <c r="J9" s="4"/>
    </row>
    <row r="10" spans="1:10" ht="16.5" customHeight="1">
      <c r="A10" s="19" t="s">
        <v>6</v>
      </c>
      <c r="B10" s="18"/>
      <c r="C10" s="18"/>
      <c r="D10" s="18"/>
      <c r="E10" s="4"/>
      <c r="F10" s="4"/>
      <c r="G10" s="4"/>
      <c r="H10" s="4"/>
      <c r="I10" s="4"/>
      <c r="J10" s="4"/>
    </row>
    <row r="11" spans="1:10" ht="16.5" customHeight="1">
      <c r="A11" s="17" t="s">
        <v>39</v>
      </c>
      <c r="B11" s="16"/>
      <c r="C11" s="16"/>
      <c r="D11" s="16"/>
      <c r="E11" s="4"/>
      <c r="F11" s="4"/>
      <c r="G11" s="4"/>
      <c r="H11" s="4"/>
      <c r="I11" s="4"/>
      <c r="J11" s="4"/>
    </row>
    <row r="12" spans="1:10" ht="16.5">
      <c r="A12" s="20" t="s">
        <v>46</v>
      </c>
      <c r="B12" s="21"/>
      <c r="C12" s="21"/>
      <c r="D12" s="21"/>
      <c r="E12" s="4"/>
      <c r="F12" s="4"/>
      <c r="G12" s="4"/>
      <c r="H12" s="4"/>
      <c r="I12" s="4"/>
      <c r="J12" s="4"/>
    </row>
    <row r="13" ht="9" customHeight="1"/>
    <row r="14" spans="1:10" ht="49.5">
      <c r="A14" s="7" t="s">
        <v>7</v>
      </c>
      <c r="B14" s="7" t="s">
        <v>8</v>
      </c>
      <c r="C14" s="7" t="s">
        <v>9</v>
      </c>
      <c r="D14" s="7" t="s">
        <v>10</v>
      </c>
      <c r="E14" s="8"/>
      <c r="F14" s="8"/>
      <c r="G14" s="8"/>
      <c r="H14" s="8"/>
      <c r="I14" s="8"/>
      <c r="J14" s="8"/>
    </row>
    <row r="15" spans="1:10" ht="16.5">
      <c r="A15" s="9" t="s">
        <v>11</v>
      </c>
      <c r="B15" s="10"/>
      <c r="C15" s="11" t="s">
        <v>47</v>
      </c>
      <c r="D15" s="10">
        <f>ROUND(B15*12,2)</f>
        <v>0</v>
      </c>
      <c r="E15" s="8"/>
      <c r="F15" s="8"/>
      <c r="G15" s="8"/>
      <c r="H15" s="8"/>
      <c r="I15" s="8"/>
      <c r="J15" s="8"/>
    </row>
    <row r="16" spans="1:10" ht="18">
      <c r="A16" s="9" t="s">
        <v>12</v>
      </c>
      <c r="B16" s="10"/>
      <c r="C16" s="11" t="s">
        <v>48</v>
      </c>
      <c r="D16" s="10">
        <f>ROUND(B16*200000,2)</f>
        <v>0</v>
      </c>
      <c r="E16" s="8"/>
      <c r="F16" s="8"/>
      <c r="G16" s="8"/>
      <c r="H16" s="8"/>
      <c r="I16" s="8"/>
      <c r="J16" s="8"/>
    </row>
    <row r="17" spans="1:10" ht="16.5">
      <c r="A17" s="9" t="s">
        <v>14</v>
      </c>
      <c r="B17" s="10"/>
      <c r="C17" s="11" t="s">
        <v>49</v>
      </c>
      <c r="D17" s="10">
        <f>ROUND(B17*36,2)</f>
        <v>0</v>
      </c>
      <c r="E17" s="8"/>
      <c r="F17" s="8"/>
      <c r="G17" s="8"/>
      <c r="H17" s="8"/>
      <c r="I17" s="8"/>
      <c r="J17" s="8"/>
    </row>
    <row r="18" spans="1:10" ht="16.5">
      <c r="A18" s="9" t="s">
        <v>15</v>
      </c>
      <c r="B18" s="10"/>
      <c r="C18" s="11" t="s">
        <v>34</v>
      </c>
      <c r="D18" s="10">
        <f>ROUND(B18*10,2)</f>
        <v>0</v>
      </c>
      <c r="E18" s="8"/>
      <c r="F18" s="8"/>
      <c r="G18" s="8"/>
      <c r="H18" s="8"/>
      <c r="I18" s="8"/>
      <c r="J18" s="8"/>
    </row>
    <row r="19" spans="1:10" ht="16.5">
      <c r="A19" s="9" t="s">
        <v>16</v>
      </c>
      <c r="B19" s="10"/>
      <c r="C19" s="11" t="s">
        <v>50</v>
      </c>
      <c r="D19" s="10">
        <f>ROUND(B19*158,2)</f>
        <v>0</v>
      </c>
      <c r="E19" s="8"/>
      <c r="F19" s="8"/>
      <c r="G19" s="8"/>
      <c r="H19" s="8"/>
      <c r="I19" s="8"/>
      <c r="J19" s="8"/>
    </row>
    <row r="20" spans="1:10" ht="16.5">
      <c r="A20" s="9" t="s">
        <v>17</v>
      </c>
      <c r="B20" s="10"/>
      <c r="C20" s="11" t="s">
        <v>25</v>
      </c>
      <c r="D20" s="10">
        <f>ROUND(B20*26,2)</f>
        <v>0</v>
      </c>
      <c r="E20" s="8"/>
      <c r="F20" s="8"/>
      <c r="G20" s="8"/>
      <c r="H20" s="8"/>
      <c r="I20" s="8"/>
      <c r="J20" s="8"/>
    </row>
    <row r="21" spans="1:10" ht="16.5">
      <c r="A21" s="9" t="s">
        <v>18</v>
      </c>
      <c r="B21" s="10"/>
      <c r="C21" s="11" t="s">
        <v>51</v>
      </c>
      <c r="D21" s="10">
        <f>ROUND(B21*40,2)</f>
        <v>0</v>
      </c>
      <c r="E21" s="8"/>
      <c r="F21" s="8"/>
      <c r="G21" s="8"/>
      <c r="H21" s="8"/>
      <c r="I21" s="8"/>
      <c r="J21" s="8"/>
    </row>
    <row r="22" spans="1:10" ht="16.5">
      <c r="A22" s="9" t="s">
        <v>19</v>
      </c>
      <c r="B22" s="10"/>
      <c r="C22" s="11" t="s">
        <v>52</v>
      </c>
      <c r="D22" s="10">
        <f>ROUND(B22*60,2)</f>
        <v>0</v>
      </c>
      <c r="E22" s="8"/>
      <c r="F22" s="8"/>
      <c r="G22" s="8"/>
      <c r="H22" s="8"/>
      <c r="I22" s="8"/>
      <c r="J22" s="8"/>
    </row>
    <row r="23" spans="1:10" ht="16.5">
      <c r="A23" s="9" t="s">
        <v>20</v>
      </c>
      <c r="B23" s="10"/>
      <c r="C23" s="11" t="s">
        <v>52</v>
      </c>
      <c r="D23" s="10">
        <f>ROUND(B23*60,2)</f>
        <v>0</v>
      </c>
      <c r="E23" s="8"/>
      <c r="F23" s="8"/>
      <c r="G23" s="8"/>
      <c r="H23" s="8"/>
      <c r="I23" s="8"/>
      <c r="J23" s="8"/>
    </row>
    <row r="24" spans="1:10" ht="16.5">
      <c r="A24" s="9" t="s">
        <v>21</v>
      </c>
      <c r="B24" s="10"/>
      <c r="C24" s="11" t="s">
        <v>52</v>
      </c>
      <c r="D24" s="10">
        <f>ROUND(B24*60,2)</f>
        <v>0</v>
      </c>
      <c r="E24" s="8"/>
      <c r="F24" s="8"/>
      <c r="G24" s="8"/>
      <c r="H24" s="8"/>
      <c r="I24" s="8"/>
      <c r="J24" s="8"/>
    </row>
    <row r="25" spans="1:10" ht="33">
      <c r="A25" s="9" t="s">
        <v>23</v>
      </c>
      <c r="B25" s="10"/>
      <c r="C25" s="12" t="s">
        <v>63</v>
      </c>
      <c r="D25" s="10">
        <f>ROUND(B25*610*12,2)</f>
        <v>0</v>
      </c>
      <c r="E25" s="8"/>
      <c r="F25" s="8"/>
      <c r="G25" s="8"/>
      <c r="H25" s="8"/>
      <c r="I25" s="8"/>
      <c r="J25" s="8"/>
    </row>
    <row r="26" spans="1:10" ht="16.5">
      <c r="A26" s="9" t="s">
        <v>24</v>
      </c>
      <c r="B26" s="10"/>
      <c r="C26" s="11" t="s">
        <v>54</v>
      </c>
      <c r="D26" s="10">
        <f>ROUND(B26*52,2)</f>
        <v>0</v>
      </c>
      <c r="E26" s="8"/>
      <c r="F26" s="8"/>
      <c r="G26" s="8"/>
      <c r="H26" s="8"/>
      <c r="I26" s="8"/>
      <c r="J26" s="8"/>
    </row>
    <row r="27" spans="1:10" ht="16.5">
      <c r="A27" s="9" t="s">
        <v>26</v>
      </c>
      <c r="B27" s="10"/>
      <c r="C27" s="11" t="s">
        <v>57</v>
      </c>
      <c r="D27" s="10">
        <f>ROUND(B27*24000,2)</f>
        <v>0</v>
      </c>
      <c r="E27" s="8"/>
      <c r="F27" s="8"/>
      <c r="G27" s="8"/>
      <c r="H27" s="8"/>
      <c r="I27" s="8"/>
      <c r="J27" s="8"/>
    </row>
    <row r="28" spans="1:10" ht="16.5">
      <c r="A28" s="9" t="s">
        <v>64</v>
      </c>
      <c r="B28" s="10"/>
      <c r="C28" s="11" t="s">
        <v>65</v>
      </c>
      <c r="D28" s="10">
        <f>ROUND(B28*230,2)</f>
        <v>0</v>
      </c>
      <c r="E28" s="8"/>
      <c r="F28" s="8"/>
      <c r="G28" s="8"/>
      <c r="H28" s="8"/>
      <c r="I28" s="8"/>
      <c r="J28" s="8"/>
    </row>
    <row r="29" spans="1:10" ht="28.5" customHeight="1">
      <c r="A29" s="22" t="s">
        <v>27</v>
      </c>
      <c r="B29" s="22"/>
      <c r="C29" s="22"/>
      <c r="D29" s="10">
        <f>SUM(D15:D27)</f>
        <v>0</v>
      </c>
      <c r="E29" s="8"/>
      <c r="F29" s="8"/>
      <c r="G29" s="8"/>
      <c r="H29" s="8"/>
      <c r="I29" s="8"/>
      <c r="J29" s="8"/>
    </row>
    <row r="30" spans="1:10" ht="28.5" customHeight="1">
      <c r="A30" s="22" t="s">
        <v>28</v>
      </c>
      <c r="B30" s="22"/>
      <c r="C30" s="22"/>
      <c r="D30" s="10">
        <f>D29*8%</f>
        <v>0</v>
      </c>
      <c r="E30" s="8"/>
      <c r="F30" s="8"/>
      <c r="G30" s="8"/>
      <c r="H30" s="8"/>
      <c r="I30" s="8"/>
      <c r="J30" s="8"/>
    </row>
    <row r="31" spans="1:10" ht="28.5" customHeight="1">
      <c r="A31" s="22" t="s">
        <v>29</v>
      </c>
      <c r="B31" s="22"/>
      <c r="C31" s="22"/>
      <c r="D31" s="10">
        <f>SUM(D29+D30)</f>
        <v>0</v>
      </c>
      <c r="E31" s="8"/>
      <c r="F31" s="8"/>
      <c r="G31" s="8"/>
      <c r="H31" s="8"/>
      <c r="I31" s="8"/>
      <c r="J31" s="8"/>
    </row>
    <row r="32" spans="1:10" ht="28.5" customHeight="1">
      <c r="A32" s="22" t="s">
        <v>30</v>
      </c>
      <c r="B32" s="22"/>
      <c r="C32" s="22"/>
      <c r="D32" s="22"/>
      <c r="E32" s="8"/>
      <c r="F32" s="8"/>
      <c r="G32" s="8"/>
      <c r="H32" s="8"/>
      <c r="I32" s="8"/>
      <c r="J32" s="8"/>
    </row>
    <row r="35" spans="3:4" ht="25.5" customHeight="1">
      <c r="C35" s="19" t="s">
        <v>38</v>
      </c>
      <c r="D35" s="19"/>
    </row>
    <row r="36" spans="3:4" ht="16.5" customHeight="1">
      <c r="C36" s="19" t="s">
        <v>32</v>
      </c>
      <c r="D36" s="19"/>
    </row>
  </sheetData>
  <sheetProtection/>
  <mergeCells count="11">
    <mergeCell ref="A30:C30"/>
    <mergeCell ref="A31:C31"/>
    <mergeCell ref="A32:D32"/>
    <mergeCell ref="C35:D35"/>
    <mergeCell ref="C36:D36"/>
    <mergeCell ref="A1:D1"/>
    <mergeCell ref="A9:D9"/>
    <mergeCell ref="A10:D10"/>
    <mergeCell ref="A11:D11"/>
    <mergeCell ref="A12:D12"/>
    <mergeCell ref="A29:C29"/>
  </mergeCells>
  <printOptions/>
  <pageMargins left="0.75" right="0.75" top="0.76" bottom="0.6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tmatys</dc:creator>
  <cp:keywords/>
  <dc:description/>
  <cp:lastModifiedBy>Joanna Adamska</cp:lastModifiedBy>
  <cp:lastPrinted>2015-01-28T08:10:11Z</cp:lastPrinted>
  <dcterms:created xsi:type="dcterms:W3CDTF">2011-06-17T10:48:41Z</dcterms:created>
  <dcterms:modified xsi:type="dcterms:W3CDTF">2018-02-26T07:48:18Z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