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Kosztorys Ofertowy" sheetId="1" r:id="rId1"/>
  </sheets>
  <definedNames>
    <definedName name="_xlnm.Print_Area" localSheetId="0">'Kosztorys Ofertowy'!$A$1:$H$91</definedName>
  </definedNames>
  <calcPr fullCalcOnLoad="1"/>
</workbook>
</file>

<file path=xl/sharedStrings.xml><?xml version="1.0" encoding="utf-8"?>
<sst xmlns="http://schemas.openxmlformats.org/spreadsheetml/2006/main" count="367" uniqueCount="125">
  <si>
    <t>Budowa chodnika w ulicy Sycowskiej w Poznaniu</t>
  </si>
  <si>
    <t>BRANŻA DROGOWA</t>
  </si>
  <si>
    <t>Lp</t>
  </si>
  <si>
    <t>Symbol</t>
  </si>
  <si>
    <t>Nr specyfikacji</t>
  </si>
  <si>
    <t>Opis pozycji</t>
  </si>
  <si>
    <t>Ilość</t>
  </si>
  <si>
    <t>J.m.</t>
  </si>
  <si>
    <t>Wartość</t>
  </si>
  <si>
    <t>Branża drogowa</t>
  </si>
  <si>
    <t>STAN</t>
  </si>
  <si>
    <t>D-01.00.00</t>
  </si>
  <si>
    <t>ROBOTY PRZYGOTOWAWCZE</t>
  </si>
  <si>
    <t>x</t>
  </si>
  <si>
    <t>ELEMENT</t>
  </si>
  <si>
    <t>D-01.01.01</t>
  </si>
  <si>
    <t>Odtworzenie trasy i punktów wysokościowych</t>
  </si>
  <si>
    <t>Prace pomiarowe przy budowie chodnika w terenie równinnym</t>
  </si>
  <si>
    <t>km</t>
  </si>
  <si>
    <t>D-01.02.02</t>
  </si>
  <si>
    <t>Zdjęcie warstwy humusu</t>
  </si>
  <si>
    <t>Usunięcie warstwy ziemi urodzajnej /humusu/ za pomocą spycharek, przy grubości warstwy: do 10 cm</t>
  </si>
  <si>
    <t>m2</t>
  </si>
  <si>
    <t>Roboty ziemne wykonywane koparkami przedsiębier. o poj.łyżki 0,60 m3, w ziemi uprzednio zmagazynowanej w hałdach, z transportem urobku na odległość do 1 km (Docelowo 10 km), sam.samowyład.o ładow.ponad 5 do 10 t w gruncie  kat.I-III /spycharka gąs. 75 KM/</t>
  </si>
  <si>
    <t>m3</t>
  </si>
  <si>
    <t>Dopłata za każde dalsze rozpoczęte 0,5 km odległ. transportu ponad 1 km, przy przewozie urobku gruntu kat.III-IV po drogach utwardzonych, samochodami samowyładowczmi o ładowności: ponad 5 do 10 t (Krotność = 18)</t>
  </si>
  <si>
    <t>D-01.02.04</t>
  </si>
  <si>
    <t>Rozbiórki elementów dróg</t>
  </si>
  <si>
    <t>Rozebranie krawężników betonowych 15x30 cm na podsypce cementowo-piaskowej</t>
  </si>
  <si>
    <t>m</t>
  </si>
  <si>
    <t>Rozebranie ław pod krawężniki</t>
  </si>
  <si>
    <t>Rozebranie ścieku przykrawężnikowego</t>
  </si>
  <si>
    <t>Rozebranie mechaniczne nawierzchni z betonu zwykłego, o grubości: 16 cm (zjazdy)</t>
  </si>
  <si>
    <t>Rozebranie nawierzchni z kostki betonowej na podsypce cementowo-piaskowej (zjazdy)</t>
  </si>
  <si>
    <t>Rozebranie nawierzchni z sześciokątnych płyt betonowych (trylinka) na zjazdach</t>
  </si>
  <si>
    <t>Rozebranie chodników z płyt: betonowych 35x35x5 cm, na podsypce cementowo-piaskowej</t>
  </si>
  <si>
    <t>Rozebranie obrzeży betonowych na podsypce cementowo-piaskowej, o wymiarach: 8x30 cm</t>
  </si>
  <si>
    <t>Roboty remontowe - cięcie nawierzchni</t>
  </si>
  <si>
    <t>Rozebranie mechaniczne nawierzchni z mieszanek mineralno-bitumicznych (w miejscu projektowanego ścieku przykrawężnikowego)</t>
  </si>
  <si>
    <t>Załadowanie gruzu koparko-ładowarką samochodów samowyładowczych przy załadunku i wyładunku mechanicznym i ilości samochodów na jedną zmianę roboczą: - 3, wraz z utylizacją materiału</t>
  </si>
  <si>
    <t>Wywiezienie gruzu z terenu rozbiórki samochodem samowyładowczym na odległość 1 km, z załadunkiem i wyładunkiem mechanicznym (Docelowo 10 km)</t>
  </si>
  <si>
    <t>Nakłady uzupełniające na każdy dalszy rozpoczęty 1 km odległości transportu ponad 1 km . /przy załadunku i rozładunku mechanicznym/ (Krotność = 9)</t>
  </si>
  <si>
    <t>D-02.00.00</t>
  </si>
  <si>
    <t>ROBOTY ZIEMNE</t>
  </si>
  <si>
    <t>D-02.01.01</t>
  </si>
  <si>
    <t>Wykonanie wykopów w gruntach nieskalistych</t>
  </si>
  <si>
    <t>Roboty ziemne wykonywane koparkami podsiębiernymi o poj. łyżki 0,60 m3 z transportem urobku samochodami samowyładowczymi o ładowności ponad 5 do 10 t na odległość do 1 km: grunt kat. III-IV (Docelowo 10 km)</t>
  </si>
  <si>
    <t>Dopłata za każde dalsze rozpoczęte 0,5 km odległ. transportu ponad 1 km, przy przewozie urobku gruntu kat. III-IV po drogach utwardzonych, samochodami samowyładowczmi o ładowności ponad 5 do 10 t - wywóz (nadmiaru) gruntu z załadunkiem i rozładunkiem (Krotność = 18)</t>
  </si>
  <si>
    <t>D-02.03.01</t>
  </si>
  <si>
    <t>Wykonanie nasypów</t>
  </si>
  <si>
    <t>Formowanie nasypów, z zagęszczeniem nasypu, z ziemi dostarczanej środkami transportu kołowego</t>
  </si>
  <si>
    <t>D-04.00.00</t>
  </si>
  <si>
    <t>PODBUDOWY</t>
  </si>
  <si>
    <t>D-04.01.01</t>
  </si>
  <si>
    <t>Koryto wraz z profilowaniem i zagęszczeniem podłoża</t>
  </si>
  <si>
    <t>Mechaniczne profilowanie i zagęszczenie podłoża pod warstwy konstrukcyjne nawierzchni</t>
  </si>
  <si>
    <t>D-04.03.01</t>
  </si>
  <si>
    <t>Oczyszczenie i skropienie warstw konstrukcyjnych</t>
  </si>
  <si>
    <t>Oczyszczenie warstw konstrukcyjnych mechanicznie - warstwy bitumiczne</t>
  </si>
  <si>
    <t>Skropienie warstw konstrukcyjnych emulsją asfaltową w ilości 0,3 - 0,5 kg/m2 - warstwy bitumiczne</t>
  </si>
  <si>
    <t>D-04.04.02</t>
  </si>
  <si>
    <t>Podbudowa z mieszanki niezwiązanej stabilizowanej mechanicznie</t>
  </si>
  <si>
    <t>Podbudowy pomocnicza z mieszanki KŁSM - warstwa o grubości po zagęszczeniu: 15 cm</t>
  </si>
  <si>
    <t>D-04.05.01</t>
  </si>
  <si>
    <t>Podbudowa i ulepszone podłoża z mieszanki związanej cementem</t>
  </si>
  <si>
    <t>Wzmocnienie podłoża z gruntu stabilizowanego cementem o Rm = 1,5 MPa, o grubości warstwy po zagęszczeniu: 10 cm</t>
  </si>
  <si>
    <t>Wzmocnienie podłoża z gruntu stabilizowanego cementem o Rm = 2,5 MPa, o grubości warstwy po zagęszczeniu: 10 cm</t>
  </si>
  <si>
    <t>D-05.00.00</t>
  </si>
  <si>
    <t>NAWIERZCHNIE</t>
  </si>
  <si>
    <t>D-05.03.05</t>
  </si>
  <si>
    <t>Warstwa ścieralna z betonu asfaltowego</t>
  </si>
  <si>
    <t>Nawierzchnia z betonu asfaltowego typ AC 11 S - warstwa ścieralna po zagęszczeniu o grubości: 3 cm (Docelowo 4 cm)</t>
  </si>
  <si>
    <t>D-05.03.11</t>
  </si>
  <si>
    <t>Frezowanie nawierzchni asfaltowej na zimno</t>
  </si>
  <si>
    <t>Roboty remontowe - frezowanie nawierzchni bitumicznej z wywozem materiału z rozbiórki na odległość do 1 km (Docelowo 10 km) - grubość frezowania jezdni: 4 cm</t>
  </si>
  <si>
    <t>Nakłady uzupełniające na każdy dalszy rozpoczęty 1 km odległości transportu ponad  1 km (Krotność = 9)</t>
  </si>
  <si>
    <t>D-05.03.23</t>
  </si>
  <si>
    <t>Nawierzchnia z kostki brukowej betonowej</t>
  </si>
  <si>
    <t>Nawierzchnie z kostki brukowej betonowej o grubości: 8 cm - szarej, na podsypce cementowo-piaskowej 1:4 gr. 3 cm (zjazdy)</t>
  </si>
  <si>
    <t>Nawierzchnia z kostki z płyt chodnikowych</t>
  </si>
  <si>
    <t>Nawierzchnie z płyt chodnikowych 50x50x7 cm - szarych, na podsypce cementowo-piaskowej 1:4 gr. 3 cm</t>
  </si>
  <si>
    <t>Wykonanie powierzchni wypukłej koloru żółtego na przystankach i przejściach dla pieszych na podsypce cementowo-piaskowej 1:4 gr. 3cm</t>
  </si>
  <si>
    <t>D-06.00.00</t>
  </si>
  <si>
    <t>ROBOTY WYKOŃCZENIOWE</t>
  </si>
  <si>
    <t>D-06.01.01</t>
  </si>
  <si>
    <t>Umocnienie powierzchniowe skarp, rowów i ścieków</t>
  </si>
  <si>
    <t>Humusowanie i obsianie trawą skarp nasypów przy grubości warstwy humusu 10 cm</t>
  </si>
  <si>
    <t>D-07.00.00</t>
  </si>
  <si>
    <t>OZNAKOWANIE I URZĄDZENIA BEZPIECZEŃSTWA RUCHU</t>
  </si>
  <si>
    <t>D-07.01.01</t>
  </si>
  <si>
    <t>Oznakowanie poziome grubowarstwowe</t>
  </si>
  <si>
    <t>Malowanie linii ciągłych i przerywanych; symboli i linii na skrzyżowaniach oraz linii na przejściach dla pieszych</t>
  </si>
  <si>
    <t>D-07.02.01</t>
  </si>
  <si>
    <t>Oznakowanie pionowe</t>
  </si>
  <si>
    <t>Przymocowanie tablic znaków drogowych odblaskowych (znaki średnie) - przeniesienie tarcz znaków</t>
  </si>
  <si>
    <t>szt</t>
  </si>
  <si>
    <t>Przestawienie znaków pionowych na słupkach z rur stalowych</t>
  </si>
  <si>
    <t>D-08.00.00</t>
  </si>
  <si>
    <t>ELEMENTY ULIC</t>
  </si>
  <si>
    <t>D-08.01.01</t>
  </si>
  <si>
    <t>Krawężniki betonowe</t>
  </si>
  <si>
    <t>Krawężniki betonowe wystające, o wymiarach: 15x30 cm - na podsypce cementowo-piaskowej 1:4 gr. 5 cm - wyniesiony 12 cm</t>
  </si>
  <si>
    <t>Ławy pod krawężniki z betonu B15: betonowe z oporem</t>
  </si>
  <si>
    <t>Krawężniki betonowe wystające, o wymiarach: 15x30 cm - na podsypce cementowo-piaskowej 1:4 gr. 5 cm - wyniesiony 18cm na peronach przystankowych</t>
  </si>
  <si>
    <t>Krawężniki betonowe wystające, o wymiarach: 15x30 cm - na podsypce cementowo-piaskowej 1:4 gr. 5 cm - wyniesiony 2cm na przejściu dla pieszych</t>
  </si>
  <si>
    <t>Krawężniki betonowe najazdowe, o wymiarach: 15x22 cm - na podsypce cementowo-piaskowej 1:4 gr. 5 cm - na zjazdach</t>
  </si>
  <si>
    <t>Obrzeża betonowe 30x8 cm, na podsypce: cementowo-piaskowej 1:4 gr.5 cm</t>
  </si>
  <si>
    <t>Ławy pod obrzeża betonowe z betonu B15</t>
  </si>
  <si>
    <t>Krawężniki betonowe (oporniki drogowe), o wymiarach: 12x25 cm</t>
  </si>
  <si>
    <t>Ławy pod krawężniki z betonu B15: betonowe zwykłe</t>
  </si>
  <si>
    <t>D-08.05.02</t>
  </si>
  <si>
    <t>Ściek uliczny-z kostki betonowej</t>
  </si>
  <si>
    <t>Ściek przykrawężnikowy z kostki brukowej betonowej gr. 8 cm na podsypce cementowo-piaskowej gr. 3 cm (szerokość 2 rzędy na płask)</t>
  </si>
  <si>
    <t>D-10.00.00</t>
  </si>
  <si>
    <t>INNE ROBOTY</t>
  </si>
  <si>
    <t>D-10.10.02</t>
  </si>
  <si>
    <t>Regulacja istniejącej infrastruktury</t>
  </si>
  <si>
    <t>Regulacja  armatury istniejących sieci (w nawierzchni chodnika)</t>
  </si>
  <si>
    <t>Regulacja studni telekomunikacyjnych</t>
  </si>
  <si>
    <t>Nawierzchnia z betonu asfaltowego typ AC 11 S - warstwa ścieralna po zagęszczeniu o grubości: ponad 3 cm - dodatek za każdy dalszy 1 cm</t>
  </si>
  <si>
    <t>PRZEDMIAR ROBÓT-OFERTA</t>
  </si>
  <si>
    <t>CAŁKOWITA WARTOŚĆ KOSZTORYSOWA NETTO</t>
  </si>
  <si>
    <t>CAŁKOWITA WARTOŚĆ  BRUTTO</t>
  </si>
  <si>
    <t xml:space="preserve">Podatek VAT  23 % </t>
  </si>
  <si>
    <t>Cena Jedn.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</si>
</sst>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#,##0.00"/>
    <numFmt numFmtId="165" formatCode="[$-415]0.00"/>
    <numFmt numFmtId="166" formatCode="0.000"/>
    <numFmt numFmtId="167" formatCode="[$-415]#,##0"/>
    <numFmt numFmtId="168" formatCode="0.0"/>
    <numFmt numFmtId="169" formatCode="0.00000"/>
    <numFmt numFmtId="170" formatCode="[$-415]yyyy\-mm\-dd"/>
    <numFmt numFmtId="171" formatCode="[$-415]General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 Narrow CE"/>
      <family val="2"/>
    </font>
    <font>
      <sz val="9"/>
      <color indexed="8"/>
      <name val="Arial"/>
      <family val="2"/>
    </font>
    <font>
      <sz val="9"/>
      <color indexed="8"/>
      <name val="Arial Narrow CE"/>
      <family val="2"/>
    </font>
    <font>
      <b/>
      <sz val="18"/>
      <color indexed="8"/>
      <name val="Arial Narrow CE"/>
      <family val="2"/>
    </font>
    <font>
      <sz val="12"/>
      <color indexed="8"/>
      <name val="Arial Narrow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8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80000"/>
      <name val="Arial Narrow CE"/>
      <family val="2"/>
    </font>
    <font>
      <b/>
      <sz val="11"/>
      <color rgb="FF000000"/>
      <name val="Calibri"/>
      <family val="2"/>
    </font>
    <font>
      <sz val="9"/>
      <color rgb="FF080000"/>
      <name val="Arial"/>
      <family val="2"/>
    </font>
    <font>
      <sz val="9"/>
      <color rgb="FF080000"/>
      <name val="Arial Narrow CE"/>
      <family val="2"/>
    </font>
    <font>
      <b/>
      <sz val="9"/>
      <color rgb="FF000000"/>
      <name val="Arial"/>
      <family val="2"/>
    </font>
    <font>
      <b/>
      <sz val="18"/>
      <color rgb="FF080000"/>
      <name val="Arial Narrow CE"/>
      <family val="2"/>
    </font>
    <font>
      <sz val="12"/>
      <color rgb="FF080000"/>
      <name val="Arial Narrow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71" fontId="33" fillId="0" borderId="0">
      <alignment/>
      <protection/>
    </xf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33" fillId="0" borderId="0">
      <alignment/>
      <protection/>
    </xf>
    <xf numFmtId="0" fontId="41" fillId="27" borderId="1" applyNumberFormat="0" applyAlignment="0" applyProtection="0"/>
    <xf numFmtId="9" fontId="28" fillId="0" borderId="0" applyFon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1" fontId="33" fillId="0" borderId="0" xfId="44">
      <alignment/>
      <protection/>
    </xf>
    <xf numFmtId="171" fontId="48" fillId="0" borderId="10" xfId="44" applyFont="1" applyBorder="1">
      <alignment/>
      <protection/>
    </xf>
    <xf numFmtId="171" fontId="49" fillId="0" borderId="0" xfId="44" applyFont="1">
      <alignment/>
      <protection/>
    </xf>
    <xf numFmtId="171" fontId="50" fillId="0" borderId="0" xfId="44" applyFont="1">
      <alignment/>
      <protection/>
    </xf>
    <xf numFmtId="171" fontId="48" fillId="0" borderId="10" xfId="44" applyFont="1" applyBorder="1" applyAlignment="1">
      <alignment horizontal="left" vertical="top"/>
      <protection/>
    </xf>
    <xf numFmtId="171" fontId="48" fillId="0" borderId="10" xfId="44" applyFont="1" applyBorder="1" applyAlignment="1">
      <alignment horizontal="left" vertical="top" wrapText="1"/>
      <protection/>
    </xf>
    <xf numFmtId="171" fontId="48" fillId="0" borderId="10" xfId="44" applyFont="1" applyBorder="1" applyAlignment="1">
      <alignment horizontal="center" vertical="top"/>
      <protection/>
    </xf>
    <xf numFmtId="164" fontId="48" fillId="0" borderId="10" xfId="44" applyNumberFormat="1" applyFont="1" applyBorder="1" applyAlignment="1">
      <alignment horizontal="center" vertical="top"/>
      <protection/>
    </xf>
    <xf numFmtId="169" fontId="51" fillId="0" borderId="0" xfId="44" applyNumberFormat="1" applyFont="1" applyAlignment="1">
      <alignment horizontal="right"/>
      <protection/>
    </xf>
    <xf numFmtId="171" fontId="51" fillId="0" borderId="0" xfId="44" applyFont="1">
      <alignment/>
      <protection/>
    </xf>
    <xf numFmtId="171" fontId="51" fillId="0" borderId="0" xfId="44" applyFont="1" applyAlignment="1">
      <alignment horizontal="center"/>
      <protection/>
    </xf>
    <xf numFmtId="171" fontId="52" fillId="0" borderId="0" xfId="44" applyFont="1">
      <alignment/>
      <protection/>
    </xf>
    <xf numFmtId="171" fontId="53" fillId="0" borderId="10" xfId="44" applyFont="1" applyBorder="1" applyAlignment="1">
      <alignment horizontal="left" vertical="top"/>
      <protection/>
    </xf>
    <xf numFmtId="171" fontId="53" fillId="0" borderId="10" xfId="44" applyFont="1" applyBorder="1" applyAlignment="1">
      <alignment horizontal="left" vertical="top" wrapText="1"/>
      <protection/>
    </xf>
    <xf numFmtId="166" fontId="53" fillId="0" borderId="10" xfId="44" applyNumberFormat="1" applyFont="1" applyBorder="1" applyAlignment="1">
      <alignment horizontal="right" vertical="top"/>
      <protection/>
    </xf>
    <xf numFmtId="164" fontId="53" fillId="0" borderId="10" xfId="44" applyNumberFormat="1" applyFont="1" applyBorder="1" applyAlignment="1">
      <alignment horizontal="right" vertical="top"/>
      <protection/>
    </xf>
    <xf numFmtId="169" fontId="54" fillId="0" borderId="0" xfId="44" applyNumberFormat="1" applyFont="1" applyAlignment="1">
      <alignment horizontal="right"/>
      <protection/>
    </xf>
    <xf numFmtId="171" fontId="54" fillId="0" borderId="0" xfId="44" applyFont="1">
      <alignment/>
      <protection/>
    </xf>
    <xf numFmtId="171" fontId="54" fillId="0" borderId="0" xfId="44" applyFont="1" applyAlignment="1">
      <alignment horizontal="center"/>
      <protection/>
    </xf>
    <xf numFmtId="167" fontId="53" fillId="0" borderId="10" xfId="44" applyNumberFormat="1" applyFont="1" applyBorder="1" applyAlignment="1">
      <alignment horizontal="right" vertical="top"/>
      <protection/>
    </xf>
    <xf numFmtId="168" fontId="53" fillId="0" borderId="10" xfId="44" applyNumberFormat="1" applyFont="1" applyBorder="1" applyAlignment="1">
      <alignment horizontal="right" vertical="top"/>
      <protection/>
    </xf>
    <xf numFmtId="165" fontId="48" fillId="0" borderId="10" xfId="44" applyNumberFormat="1" applyFont="1" applyBorder="1" applyAlignment="1">
      <alignment horizontal="left" vertical="top"/>
      <protection/>
    </xf>
    <xf numFmtId="164" fontId="55" fillId="0" borderId="10" xfId="44" applyNumberFormat="1" applyFont="1" applyBorder="1" applyAlignment="1">
      <alignment vertical="center" wrapText="1"/>
      <protection/>
    </xf>
    <xf numFmtId="171" fontId="33" fillId="0" borderId="0" xfId="44" applyAlignment="1">
      <alignment vertical="center"/>
      <protection/>
    </xf>
    <xf numFmtId="0" fontId="56" fillId="0" borderId="0" xfId="0" applyFont="1" applyAlignment="1">
      <alignment horizontal="center" wrapText="1"/>
    </xf>
    <xf numFmtId="171" fontId="57" fillId="0" borderId="0" xfId="44" applyFont="1" applyAlignment="1">
      <alignment horizontal="left" wrapText="1"/>
      <protection/>
    </xf>
    <xf numFmtId="171" fontId="33" fillId="0" borderId="0" xfId="44" applyAlignment="1">
      <alignment wrapText="1"/>
      <protection/>
    </xf>
    <xf numFmtId="171" fontId="48" fillId="0" borderId="10" xfId="44" applyFont="1" applyBorder="1" applyAlignment="1">
      <alignment wrapText="1"/>
      <protection/>
    </xf>
    <xf numFmtId="171" fontId="49" fillId="33" borderId="10" xfId="44" applyFont="1" applyFill="1" applyBorder="1" applyAlignment="1">
      <alignment horizontal="center"/>
      <protection/>
    </xf>
    <xf numFmtId="171" fontId="55" fillId="0" borderId="10" xfId="44" applyFont="1" applyFill="1" applyBorder="1" applyAlignment="1">
      <alignment horizontal="right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1"/>
  <sheetViews>
    <sheetView tabSelected="1" zoomScalePageLayoutView="0" workbookViewId="0" topLeftCell="A49">
      <selection activeCell="G6" sqref="G6"/>
    </sheetView>
  </sheetViews>
  <sheetFormatPr defaultColWidth="8.125" defaultRowHeight="14.25"/>
  <cols>
    <col min="1" max="1" width="4.625" style="1" customWidth="1"/>
    <col min="2" max="2" width="8.75390625" style="1" customWidth="1"/>
    <col min="3" max="3" width="11.875" style="1" customWidth="1"/>
    <col min="4" max="4" width="52.125" style="27" customWidth="1"/>
    <col min="5" max="5" width="7.125" style="1" customWidth="1"/>
    <col min="6" max="6" width="6.00390625" style="1" customWidth="1"/>
    <col min="7" max="7" width="9.50390625" style="1" customWidth="1"/>
    <col min="8" max="8" width="10.875" style="1" customWidth="1"/>
    <col min="9" max="16384" width="8.125" style="1" customWidth="1"/>
  </cols>
  <sheetData>
    <row r="1" ht="23.25">
      <c r="D1" s="25" t="s">
        <v>120</v>
      </c>
    </row>
    <row r="2" ht="15" customHeight="1">
      <c r="D2" s="26" t="s">
        <v>0</v>
      </c>
    </row>
    <row r="3" ht="15" customHeight="1">
      <c r="D3" s="26" t="s">
        <v>1</v>
      </c>
    </row>
    <row r="4" ht="15" customHeight="1">
      <c r="D4" s="26" t="s">
        <v>0</v>
      </c>
    </row>
    <row r="5" ht="15" customHeight="1"/>
    <row r="6" spans="1:8" s="3" customFormat="1" ht="15">
      <c r="A6" s="2" t="s">
        <v>2</v>
      </c>
      <c r="B6" s="2" t="s">
        <v>3</v>
      </c>
      <c r="C6" s="2" t="s">
        <v>4</v>
      </c>
      <c r="D6" s="28" t="s">
        <v>5</v>
      </c>
      <c r="E6" s="2" t="s">
        <v>6</v>
      </c>
      <c r="F6" s="2" t="s">
        <v>7</v>
      </c>
      <c r="G6" s="2" t="s">
        <v>124</v>
      </c>
      <c r="H6" s="2" t="s">
        <v>8</v>
      </c>
    </row>
    <row r="7" spans="1:8" s="4" customFormat="1" ht="15">
      <c r="A7" s="29" t="s">
        <v>9</v>
      </c>
      <c r="B7" s="29"/>
      <c r="C7" s="29"/>
      <c r="D7" s="29"/>
      <c r="E7" s="29"/>
      <c r="F7" s="29"/>
      <c r="G7" s="29"/>
      <c r="H7" s="29"/>
    </row>
    <row r="8" spans="1:40" s="12" customFormat="1" ht="15">
      <c r="A8" s="5">
        <v>1</v>
      </c>
      <c r="B8" s="5" t="s">
        <v>10</v>
      </c>
      <c r="C8" s="5" t="s">
        <v>11</v>
      </c>
      <c r="D8" s="6" t="s">
        <v>12</v>
      </c>
      <c r="E8" s="7" t="s">
        <v>13</v>
      </c>
      <c r="F8" s="7" t="s">
        <v>13</v>
      </c>
      <c r="G8" s="8" t="s">
        <v>13</v>
      </c>
      <c r="H8" s="8" t="s">
        <v>13</v>
      </c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>
        <v>1</v>
      </c>
    </row>
    <row r="9" spans="1:40" s="12" customFormat="1" ht="15">
      <c r="A9" s="5">
        <v>1.1</v>
      </c>
      <c r="B9" s="5" t="s">
        <v>14</v>
      </c>
      <c r="C9" s="5" t="s">
        <v>15</v>
      </c>
      <c r="D9" s="6" t="s">
        <v>16</v>
      </c>
      <c r="E9" s="7" t="s">
        <v>13</v>
      </c>
      <c r="F9" s="7" t="s">
        <v>13</v>
      </c>
      <c r="G9" s="8" t="s">
        <v>13</v>
      </c>
      <c r="H9" s="8" t="s">
        <v>13</v>
      </c>
      <c r="I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1">
        <v>2</v>
      </c>
    </row>
    <row r="10" spans="1:40" ht="15">
      <c r="A10" s="13">
        <v>1</v>
      </c>
      <c r="B10" s="5"/>
      <c r="C10" s="13" t="s">
        <v>15</v>
      </c>
      <c r="D10" s="14" t="s">
        <v>17</v>
      </c>
      <c r="E10" s="15">
        <v>0.517</v>
      </c>
      <c r="F10" s="13" t="s">
        <v>18</v>
      </c>
      <c r="G10" s="16"/>
      <c r="H10" s="16">
        <f>ROUND(E10*G10,2)</f>
        <v>0</v>
      </c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>
        <v>3</v>
      </c>
    </row>
    <row r="11" spans="1:40" s="12" customFormat="1" ht="15">
      <c r="A11" s="5">
        <v>1.2</v>
      </c>
      <c r="B11" s="5" t="s">
        <v>14</v>
      </c>
      <c r="C11" s="5" t="s">
        <v>19</v>
      </c>
      <c r="D11" s="6" t="s">
        <v>20</v>
      </c>
      <c r="E11" s="7" t="s">
        <v>13</v>
      </c>
      <c r="F11" s="7" t="s">
        <v>13</v>
      </c>
      <c r="G11" s="8" t="s">
        <v>13</v>
      </c>
      <c r="H11" s="8" t="s">
        <v>13</v>
      </c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>
        <v>137</v>
      </c>
    </row>
    <row r="12" spans="1:40" ht="24">
      <c r="A12" s="13">
        <v>2</v>
      </c>
      <c r="B12" s="5"/>
      <c r="C12" s="13" t="s">
        <v>19</v>
      </c>
      <c r="D12" s="14" t="s">
        <v>21</v>
      </c>
      <c r="E12" s="20">
        <v>1050</v>
      </c>
      <c r="F12" s="13" t="s">
        <v>22</v>
      </c>
      <c r="G12" s="16"/>
      <c r="H12" s="16">
        <f aca="true" t="shared" si="0" ref="H12:H74">ROUND(E12*G12,2)</f>
        <v>0</v>
      </c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9">
        <v>138</v>
      </c>
    </row>
    <row r="13" spans="1:40" ht="48">
      <c r="A13" s="13">
        <v>3</v>
      </c>
      <c r="B13" s="5"/>
      <c r="C13" s="13" t="s">
        <v>19</v>
      </c>
      <c r="D13" s="14" t="s">
        <v>23</v>
      </c>
      <c r="E13" s="20">
        <v>105</v>
      </c>
      <c r="F13" s="13" t="s">
        <v>24</v>
      </c>
      <c r="G13" s="16"/>
      <c r="H13" s="16">
        <f t="shared" si="0"/>
        <v>0</v>
      </c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>
        <v>140</v>
      </c>
    </row>
    <row r="14" spans="1:40" ht="48">
      <c r="A14" s="13">
        <v>4</v>
      </c>
      <c r="B14" s="5"/>
      <c r="C14" s="13" t="s">
        <v>19</v>
      </c>
      <c r="D14" s="14" t="s">
        <v>25</v>
      </c>
      <c r="E14" s="20">
        <v>105</v>
      </c>
      <c r="F14" s="13" t="s">
        <v>24</v>
      </c>
      <c r="G14" s="16"/>
      <c r="H14" s="16">
        <f t="shared" si="0"/>
        <v>0</v>
      </c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9">
        <v>141</v>
      </c>
    </row>
    <row r="15" spans="1:40" s="12" customFormat="1" ht="15">
      <c r="A15" s="5">
        <v>1.3</v>
      </c>
      <c r="B15" s="5" t="s">
        <v>14</v>
      </c>
      <c r="C15" s="5" t="s">
        <v>26</v>
      </c>
      <c r="D15" s="6" t="s">
        <v>27</v>
      </c>
      <c r="E15" s="7" t="s">
        <v>13</v>
      </c>
      <c r="F15" s="7" t="s">
        <v>13</v>
      </c>
      <c r="G15" s="8" t="s">
        <v>13</v>
      </c>
      <c r="H15" s="8" t="s">
        <v>13</v>
      </c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>
        <v>142</v>
      </c>
    </row>
    <row r="16" spans="1:40" ht="24">
      <c r="A16" s="13">
        <v>5</v>
      </c>
      <c r="B16" s="5"/>
      <c r="C16" s="13" t="s">
        <v>26</v>
      </c>
      <c r="D16" s="14" t="s">
        <v>28</v>
      </c>
      <c r="E16" s="20">
        <v>517</v>
      </c>
      <c r="F16" s="13" t="s">
        <v>29</v>
      </c>
      <c r="G16" s="16"/>
      <c r="H16" s="16">
        <f t="shared" si="0"/>
        <v>0</v>
      </c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>
        <v>229</v>
      </c>
    </row>
    <row r="17" spans="1:40" ht="15">
      <c r="A17" s="13">
        <v>6</v>
      </c>
      <c r="B17" s="5"/>
      <c r="C17" s="13" t="s">
        <v>26</v>
      </c>
      <c r="D17" s="14" t="s">
        <v>30</v>
      </c>
      <c r="E17" s="20">
        <v>43</v>
      </c>
      <c r="F17" s="13" t="s">
        <v>24</v>
      </c>
      <c r="G17" s="16"/>
      <c r="H17" s="16">
        <f t="shared" si="0"/>
        <v>0</v>
      </c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>
        <v>237</v>
      </c>
    </row>
    <row r="18" spans="1:40" ht="15">
      <c r="A18" s="13">
        <v>7</v>
      </c>
      <c r="B18" s="5"/>
      <c r="C18" s="13" t="s">
        <v>26</v>
      </c>
      <c r="D18" s="14" t="s">
        <v>31</v>
      </c>
      <c r="E18" s="20">
        <v>151</v>
      </c>
      <c r="F18" s="13" t="s">
        <v>29</v>
      </c>
      <c r="G18" s="16"/>
      <c r="H18" s="16">
        <f t="shared" si="0"/>
        <v>0</v>
      </c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9">
        <v>238</v>
      </c>
    </row>
    <row r="19" spans="1:40" ht="24">
      <c r="A19" s="13">
        <v>8</v>
      </c>
      <c r="B19" s="5"/>
      <c r="C19" s="13" t="s">
        <v>26</v>
      </c>
      <c r="D19" s="14" t="s">
        <v>32</v>
      </c>
      <c r="E19" s="20">
        <v>19</v>
      </c>
      <c r="F19" s="13" t="s">
        <v>22</v>
      </c>
      <c r="G19" s="16"/>
      <c r="H19" s="16">
        <f t="shared" si="0"/>
        <v>0</v>
      </c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9">
        <v>231</v>
      </c>
    </row>
    <row r="20" spans="1:40" ht="24">
      <c r="A20" s="13">
        <v>9</v>
      </c>
      <c r="B20" s="5"/>
      <c r="C20" s="13" t="s">
        <v>26</v>
      </c>
      <c r="D20" s="14" t="s">
        <v>33</v>
      </c>
      <c r="E20" s="20">
        <v>283</v>
      </c>
      <c r="F20" s="13" t="s">
        <v>22</v>
      </c>
      <c r="G20" s="16"/>
      <c r="H20" s="16">
        <f t="shared" si="0"/>
        <v>0</v>
      </c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>
        <v>232</v>
      </c>
    </row>
    <row r="21" spans="1:40" ht="24">
      <c r="A21" s="13">
        <v>10</v>
      </c>
      <c r="B21" s="5"/>
      <c r="C21" s="13" t="s">
        <v>26</v>
      </c>
      <c r="D21" s="14" t="s">
        <v>34</v>
      </c>
      <c r="E21" s="20">
        <v>60</v>
      </c>
      <c r="F21" s="13" t="s">
        <v>22</v>
      </c>
      <c r="G21" s="16"/>
      <c r="H21" s="16">
        <f t="shared" si="0"/>
        <v>0</v>
      </c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9">
        <v>233</v>
      </c>
    </row>
    <row r="22" spans="1:40" ht="24">
      <c r="A22" s="13">
        <v>11</v>
      </c>
      <c r="B22" s="5"/>
      <c r="C22" s="13" t="s">
        <v>26</v>
      </c>
      <c r="D22" s="14" t="s">
        <v>35</v>
      </c>
      <c r="E22" s="20">
        <v>36</v>
      </c>
      <c r="F22" s="13" t="s">
        <v>22</v>
      </c>
      <c r="G22" s="16"/>
      <c r="H22" s="16">
        <f t="shared" si="0"/>
        <v>0</v>
      </c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9">
        <v>234</v>
      </c>
    </row>
    <row r="23" spans="1:40" ht="24">
      <c r="A23" s="13">
        <v>12</v>
      </c>
      <c r="B23" s="5"/>
      <c r="C23" s="13" t="s">
        <v>26</v>
      </c>
      <c r="D23" s="14" t="s">
        <v>36</v>
      </c>
      <c r="E23" s="20">
        <v>55</v>
      </c>
      <c r="F23" s="13" t="s">
        <v>29</v>
      </c>
      <c r="G23" s="16"/>
      <c r="H23" s="16">
        <f t="shared" si="0"/>
        <v>0</v>
      </c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>
        <v>236</v>
      </c>
    </row>
    <row r="24" spans="1:40" ht="15">
      <c r="A24" s="13">
        <v>13</v>
      </c>
      <c r="B24" s="5"/>
      <c r="C24" s="13" t="s">
        <v>26</v>
      </c>
      <c r="D24" s="14" t="s">
        <v>37</v>
      </c>
      <c r="E24" s="20">
        <v>366</v>
      </c>
      <c r="F24" s="13" t="s">
        <v>29</v>
      </c>
      <c r="G24" s="16"/>
      <c r="H24" s="16">
        <f t="shared" si="0"/>
        <v>0</v>
      </c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>
        <v>230</v>
      </c>
    </row>
    <row r="25" spans="1:40" ht="24">
      <c r="A25" s="13">
        <v>14</v>
      </c>
      <c r="B25" s="5"/>
      <c r="C25" s="13" t="s">
        <v>26</v>
      </c>
      <c r="D25" s="14" t="s">
        <v>38</v>
      </c>
      <c r="E25" s="20">
        <v>73</v>
      </c>
      <c r="F25" s="13" t="s">
        <v>22</v>
      </c>
      <c r="G25" s="16"/>
      <c r="H25" s="16">
        <f t="shared" si="0"/>
        <v>0</v>
      </c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">
        <v>225</v>
      </c>
    </row>
    <row r="26" spans="1:40" ht="36">
      <c r="A26" s="13">
        <v>15</v>
      </c>
      <c r="B26" s="5"/>
      <c r="C26" s="13" t="s">
        <v>26</v>
      </c>
      <c r="D26" s="14" t="s">
        <v>39</v>
      </c>
      <c r="E26" s="15">
        <v>137.71</v>
      </c>
      <c r="F26" s="13" t="s">
        <v>24</v>
      </c>
      <c r="G26" s="16"/>
      <c r="H26" s="16">
        <f t="shared" si="0"/>
        <v>0</v>
      </c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">
        <v>156</v>
      </c>
    </row>
    <row r="27" spans="1:40" ht="36">
      <c r="A27" s="13">
        <v>16</v>
      </c>
      <c r="B27" s="5"/>
      <c r="C27" s="13" t="s">
        <v>26</v>
      </c>
      <c r="D27" s="14" t="s">
        <v>40</v>
      </c>
      <c r="E27" s="15">
        <v>137.71</v>
      </c>
      <c r="F27" s="13" t="s">
        <v>24</v>
      </c>
      <c r="G27" s="16"/>
      <c r="H27" s="16">
        <f t="shared" si="0"/>
        <v>0</v>
      </c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9">
        <v>157</v>
      </c>
    </row>
    <row r="28" spans="1:40" ht="36">
      <c r="A28" s="13">
        <v>17</v>
      </c>
      <c r="B28" s="5"/>
      <c r="C28" s="13" t="s">
        <v>26</v>
      </c>
      <c r="D28" s="14" t="s">
        <v>41</v>
      </c>
      <c r="E28" s="15">
        <v>137.71</v>
      </c>
      <c r="F28" s="13" t="s">
        <v>24</v>
      </c>
      <c r="G28" s="16"/>
      <c r="H28" s="16">
        <f t="shared" si="0"/>
        <v>0</v>
      </c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>
        <v>158</v>
      </c>
    </row>
    <row r="29" spans="1:40" s="12" customFormat="1" ht="15">
      <c r="A29" s="5">
        <v>2</v>
      </c>
      <c r="B29" s="5" t="s">
        <v>10</v>
      </c>
      <c r="C29" s="5" t="s">
        <v>42</v>
      </c>
      <c r="D29" s="6" t="s">
        <v>43</v>
      </c>
      <c r="E29" s="7" t="s">
        <v>13</v>
      </c>
      <c r="F29" s="7" t="s">
        <v>13</v>
      </c>
      <c r="G29" s="8" t="s">
        <v>13</v>
      </c>
      <c r="H29" s="8" t="s">
        <v>13</v>
      </c>
      <c r="I29" s="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>
        <v>15</v>
      </c>
    </row>
    <row r="30" spans="1:40" s="12" customFormat="1" ht="15">
      <c r="A30" s="5">
        <v>2.4</v>
      </c>
      <c r="B30" s="5" t="s">
        <v>14</v>
      </c>
      <c r="C30" s="5" t="s">
        <v>44</v>
      </c>
      <c r="D30" s="6" t="s">
        <v>45</v>
      </c>
      <c r="E30" s="7" t="s">
        <v>13</v>
      </c>
      <c r="F30" s="7" t="s">
        <v>13</v>
      </c>
      <c r="G30" s="8" t="s">
        <v>13</v>
      </c>
      <c r="H30" s="8" t="s">
        <v>13</v>
      </c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>
        <v>16</v>
      </c>
    </row>
    <row r="31" spans="1:40" ht="48">
      <c r="A31" s="13">
        <v>18</v>
      </c>
      <c r="B31" s="5"/>
      <c r="C31" s="13" t="s">
        <v>44</v>
      </c>
      <c r="D31" s="14" t="s">
        <v>46</v>
      </c>
      <c r="E31" s="20">
        <v>69</v>
      </c>
      <c r="F31" s="13" t="s">
        <v>24</v>
      </c>
      <c r="G31" s="16"/>
      <c r="H31" s="16">
        <f t="shared" si="0"/>
        <v>0</v>
      </c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9">
        <v>17</v>
      </c>
    </row>
    <row r="32" spans="1:40" ht="48">
      <c r="A32" s="13">
        <v>19</v>
      </c>
      <c r="B32" s="5"/>
      <c r="C32" s="13" t="s">
        <v>44</v>
      </c>
      <c r="D32" s="14" t="s">
        <v>47</v>
      </c>
      <c r="E32" s="20">
        <v>69</v>
      </c>
      <c r="F32" s="13" t="s">
        <v>24</v>
      </c>
      <c r="G32" s="16"/>
      <c r="H32" s="16">
        <f t="shared" si="0"/>
        <v>0</v>
      </c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9">
        <v>18</v>
      </c>
    </row>
    <row r="33" spans="1:40" s="12" customFormat="1" ht="15">
      <c r="A33" s="5">
        <v>2.5</v>
      </c>
      <c r="B33" s="5" t="s">
        <v>14</v>
      </c>
      <c r="C33" s="5" t="s">
        <v>48</v>
      </c>
      <c r="D33" s="6" t="s">
        <v>49</v>
      </c>
      <c r="E33" s="7" t="s">
        <v>13</v>
      </c>
      <c r="F33" s="7" t="s">
        <v>13</v>
      </c>
      <c r="G33" s="8" t="s">
        <v>13</v>
      </c>
      <c r="H33" s="8" t="s">
        <v>13</v>
      </c>
      <c r="I33" s="9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1">
        <v>19</v>
      </c>
    </row>
    <row r="34" spans="1:40" ht="24">
      <c r="A34" s="13">
        <v>20</v>
      </c>
      <c r="B34" s="5"/>
      <c r="C34" s="13" t="s">
        <v>48</v>
      </c>
      <c r="D34" s="14" t="s">
        <v>50</v>
      </c>
      <c r="E34" s="20">
        <v>23</v>
      </c>
      <c r="F34" s="13" t="s">
        <v>24</v>
      </c>
      <c r="G34" s="16"/>
      <c r="H34" s="16">
        <f t="shared" si="0"/>
        <v>0</v>
      </c>
      <c r="I34" s="17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9">
        <v>201</v>
      </c>
    </row>
    <row r="35" spans="1:40" s="12" customFormat="1" ht="15">
      <c r="A35" s="5">
        <v>3</v>
      </c>
      <c r="B35" s="5" t="s">
        <v>10</v>
      </c>
      <c r="C35" s="5" t="s">
        <v>51</v>
      </c>
      <c r="D35" s="6" t="s">
        <v>52</v>
      </c>
      <c r="E35" s="7" t="s">
        <v>13</v>
      </c>
      <c r="F35" s="7" t="s">
        <v>13</v>
      </c>
      <c r="G35" s="8" t="s">
        <v>13</v>
      </c>
      <c r="H35" s="8" t="s">
        <v>13</v>
      </c>
      <c r="I35" s="9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1">
        <v>28</v>
      </c>
    </row>
    <row r="36" spans="1:40" s="12" customFormat="1" ht="15">
      <c r="A36" s="5">
        <v>3.6</v>
      </c>
      <c r="B36" s="5" t="s">
        <v>14</v>
      </c>
      <c r="C36" s="5" t="s">
        <v>53</v>
      </c>
      <c r="D36" s="6" t="s">
        <v>54</v>
      </c>
      <c r="E36" s="7" t="s">
        <v>13</v>
      </c>
      <c r="F36" s="7" t="s">
        <v>13</v>
      </c>
      <c r="G36" s="8" t="s">
        <v>13</v>
      </c>
      <c r="H36" s="8" t="s">
        <v>13</v>
      </c>
      <c r="I36" s="9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>
        <v>29</v>
      </c>
    </row>
    <row r="37" spans="1:40" ht="24">
      <c r="A37" s="13">
        <v>21</v>
      </c>
      <c r="B37" s="5"/>
      <c r="C37" s="13" t="s">
        <v>53</v>
      </c>
      <c r="D37" s="14" t="s">
        <v>55</v>
      </c>
      <c r="E37" s="21">
        <v>1222.5</v>
      </c>
      <c r="F37" s="13" t="s">
        <v>22</v>
      </c>
      <c r="G37" s="16"/>
      <c r="H37" s="16">
        <f t="shared" si="0"/>
        <v>0</v>
      </c>
      <c r="I37" s="17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9">
        <v>30</v>
      </c>
    </row>
    <row r="38" spans="1:40" s="12" customFormat="1" ht="15">
      <c r="A38" s="5">
        <v>3.7</v>
      </c>
      <c r="B38" s="5" t="s">
        <v>14</v>
      </c>
      <c r="C38" s="5" t="s">
        <v>56</v>
      </c>
      <c r="D38" s="6" t="s">
        <v>57</v>
      </c>
      <c r="E38" s="7" t="s">
        <v>13</v>
      </c>
      <c r="F38" s="7" t="s">
        <v>13</v>
      </c>
      <c r="G38" s="8" t="s">
        <v>13</v>
      </c>
      <c r="H38" s="8" t="s">
        <v>13</v>
      </c>
      <c r="I38" s="9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1">
        <v>289</v>
      </c>
    </row>
    <row r="39" spans="1:40" ht="15">
      <c r="A39" s="13">
        <v>22</v>
      </c>
      <c r="B39" s="5"/>
      <c r="C39" s="13" t="s">
        <v>56</v>
      </c>
      <c r="D39" s="14" t="s">
        <v>58</v>
      </c>
      <c r="E39" s="20">
        <v>517</v>
      </c>
      <c r="F39" s="13" t="s">
        <v>22</v>
      </c>
      <c r="G39" s="16"/>
      <c r="H39" s="16">
        <f t="shared" si="0"/>
        <v>0</v>
      </c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9">
        <v>291</v>
      </c>
    </row>
    <row r="40" spans="1:40" ht="24">
      <c r="A40" s="13">
        <v>23</v>
      </c>
      <c r="B40" s="5"/>
      <c r="C40" s="13" t="s">
        <v>56</v>
      </c>
      <c r="D40" s="14" t="s">
        <v>59</v>
      </c>
      <c r="E40" s="20">
        <v>517</v>
      </c>
      <c r="F40" s="13" t="s">
        <v>22</v>
      </c>
      <c r="G40" s="16"/>
      <c r="H40" s="16">
        <f t="shared" si="0"/>
        <v>0</v>
      </c>
      <c r="I40" s="17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9">
        <v>293</v>
      </c>
    </row>
    <row r="41" spans="1:40" s="12" customFormat="1" ht="15">
      <c r="A41" s="5">
        <v>3.8</v>
      </c>
      <c r="B41" s="5" t="s">
        <v>14</v>
      </c>
      <c r="C41" s="5" t="s">
        <v>60</v>
      </c>
      <c r="D41" s="6" t="s">
        <v>61</v>
      </c>
      <c r="E41" s="7" t="s">
        <v>13</v>
      </c>
      <c r="F41" s="7" t="s">
        <v>13</v>
      </c>
      <c r="G41" s="8" t="s">
        <v>13</v>
      </c>
      <c r="H41" s="8" t="s">
        <v>13</v>
      </c>
      <c r="I41" s="9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1">
        <v>31</v>
      </c>
    </row>
    <row r="42" spans="1:40" ht="24">
      <c r="A42" s="13">
        <v>24</v>
      </c>
      <c r="B42" s="5"/>
      <c r="C42" s="13" t="s">
        <v>60</v>
      </c>
      <c r="D42" s="14" t="s">
        <v>62</v>
      </c>
      <c r="E42" s="21">
        <v>321.3</v>
      </c>
      <c r="F42" s="13" t="s">
        <v>22</v>
      </c>
      <c r="G42" s="16"/>
      <c r="H42" s="16">
        <f t="shared" si="0"/>
        <v>0</v>
      </c>
      <c r="I42" s="1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9">
        <v>32</v>
      </c>
    </row>
    <row r="43" spans="1:40" s="12" customFormat="1" ht="15">
      <c r="A43" s="5">
        <v>3.9</v>
      </c>
      <c r="B43" s="5" t="s">
        <v>14</v>
      </c>
      <c r="C43" s="5" t="s">
        <v>63</v>
      </c>
      <c r="D43" s="6" t="s">
        <v>64</v>
      </c>
      <c r="E43" s="7" t="s">
        <v>13</v>
      </c>
      <c r="F43" s="7" t="s">
        <v>13</v>
      </c>
      <c r="G43" s="8" t="s">
        <v>13</v>
      </c>
      <c r="H43" s="8" t="s">
        <v>13</v>
      </c>
      <c r="I43" s="9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1">
        <v>239</v>
      </c>
    </row>
    <row r="44" spans="1:40" ht="24">
      <c r="A44" s="13">
        <v>25</v>
      </c>
      <c r="B44" s="5"/>
      <c r="C44" s="13" t="s">
        <v>63</v>
      </c>
      <c r="D44" s="14" t="s">
        <v>65</v>
      </c>
      <c r="E44" s="21">
        <v>1015.8</v>
      </c>
      <c r="F44" s="13" t="s">
        <v>22</v>
      </c>
      <c r="G44" s="16"/>
      <c r="H44" s="16">
        <f t="shared" si="0"/>
        <v>0</v>
      </c>
      <c r="I44" s="17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9">
        <v>243</v>
      </c>
    </row>
    <row r="45" spans="1:40" ht="24">
      <c r="A45" s="13">
        <v>26</v>
      </c>
      <c r="B45" s="5"/>
      <c r="C45" s="13" t="s">
        <v>63</v>
      </c>
      <c r="D45" s="14" t="s">
        <v>66</v>
      </c>
      <c r="E45" s="21">
        <v>206.7</v>
      </c>
      <c r="F45" s="13" t="s">
        <v>22</v>
      </c>
      <c r="G45" s="16"/>
      <c r="H45" s="16">
        <f t="shared" si="0"/>
        <v>0</v>
      </c>
      <c r="I45" s="1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9">
        <v>242</v>
      </c>
    </row>
    <row r="46" spans="1:40" s="12" customFormat="1" ht="15">
      <c r="A46" s="5">
        <v>4</v>
      </c>
      <c r="B46" s="5" t="s">
        <v>10</v>
      </c>
      <c r="C46" s="5" t="s">
        <v>67</v>
      </c>
      <c r="D46" s="6" t="s">
        <v>68</v>
      </c>
      <c r="E46" s="7" t="s">
        <v>13</v>
      </c>
      <c r="F46" s="7" t="s">
        <v>13</v>
      </c>
      <c r="G46" s="8" t="s">
        <v>13</v>
      </c>
      <c r="H46" s="8" t="s">
        <v>13</v>
      </c>
      <c r="I46" s="9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1">
        <v>36</v>
      </c>
    </row>
    <row r="47" spans="1:40" s="12" customFormat="1" ht="15">
      <c r="A47" s="22">
        <v>4.1</v>
      </c>
      <c r="B47" s="5" t="s">
        <v>14</v>
      </c>
      <c r="C47" s="5" t="s">
        <v>69</v>
      </c>
      <c r="D47" s="6" t="s">
        <v>70</v>
      </c>
      <c r="E47" s="7" t="s">
        <v>13</v>
      </c>
      <c r="F47" s="7" t="s">
        <v>13</v>
      </c>
      <c r="G47" s="8" t="s">
        <v>13</v>
      </c>
      <c r="H47" s="8" t="s">
        <v>13</v>
      </c>
      <c r="I47" s="9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1">
        <v>282</v>
      </c>
    </row>
    <row r="48" spans="1:40" ht="24">
      <c r="A48" s="13">
        <v>27</v>
      </c>
      <c r="B48" s="5"/>
      <c r="C48" s="13" t="s">
        <v>69</v>
      </c>
      <c r="D48" s="14" t="s">
        <v>71</v>
      </c>
      <c r="E48" s="20">
        <v>517</v>
      </c>
      <c r="F48" s="13" t="s">
        <v>22</v>
      </c>
      <c r="G48" s="16"/>
      <c r="H48" s="16">
        <f t="shared" si="0"/>
        <v>0</v>
      </c>
      <c r="I48" s="17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9">
        <v>283</v>
      </c>
    </row>
    <row r="49" spans="1:40" ht="24">
      <c r="A49" s="13">
        <v>28</v>
      </c>
      <c r="B49" s="5"/>
      <c r="C49" s="13" t="s">
        <v>69</v>
      </c>
      <c r="D49" s="14" t="s">
        <v>119</v>
      </c>
      <c r="E49" s="20">
        <v>517</v>
      </c>
      <c r="F49" s="13" t="s">
        <v>22</v>
      </c>
      <c r="G49" s="16"/>
      <c r="H49" s="16">
        <f t="shared" si="0"/>
        <v>0</v>
      </c>
      <c r="I49" s="17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9">
        <v>284</v>
      </c>
    </row>
    <row r="50" spans="1:40" s="12" customFormat="1" ht="15">
      <c r="A50" s="5">
        <v>4.11</v>
      </c>
      <c r="B50" s="5" t="s">
        <v>14</v>
      </c>
      <c r="C50" s="5" t="s">
        <v>72</v>
      </c>
      <c r="D50" s="6" t="s">
        <v>73</v>
      </c>
      <c r="E50" s="7" t="s">
        <v>13</v>
      </c>
      <c r="F50" s="7" t="s">
        <v>13</v>
      </c>
      <c r="G50" s="8" t="s">
        <v>13</v>
      </c>
      <c r="H50" s="8" t="s">
        <v>13</v>
      </c>
      <c r="I50" s="9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1">
        <v>285</v>
      </c>
    </row>
    <row r="51" spans="1:40" ht="36">
      <c r="A51" s="13">
        <v>29</v>
      </c>
      <c r="B51" s="5"/>
      <c r="C51" s="13" t="s">
        <v>72</v>
      </c>
      <c r="D51" s="14" t="s">
        <v>74</v>
      </c>
      <c r="E51" s="21">
        <v>590.2</v>
      </c>
      <c r="F51" s="13" t="s">
        <v>22</v>
      </c>
      <c r="G51" s="16"/>
      <c r="H51" s="16">
        <f t="shared" si="0"/>
        <v>0</v>
      </c>
      <c r="I51" s="17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9">
        <v>287</v>
      </c>
    </row>
    <row r="52" spans="1:40" ht="24">
      <c r="A52" s="13">
        <v>30</v>
      </c>
      <c r="B52" s="5"/>
      <c r="C52" s="13" t="s">
        <v>72</v>
      </c>
      <c r="D52" s="14" t="s">
        <v>75</v>
      </c>
      <c r="E52" s="15">
        <v>23.608</v>
      </c>
      <c r="F52" s="13" t="s">
        <v>24</v>
      </c>
      <c r="G52" s="16"/>
      <c r="H52" s="16">
        <f t="shared" si="0"/>
        <v>0</v>
      </c>
      <c r="I52" s="1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9">
        <v>288</v>
      </c>
    </row>
    <row r="53" spans="1:40" s="12" customFormat="1" ht="15">
      <c r="A53" s="5">
        <v>4.12</v>
      </c>
      <c r="B53" s="5" t="s">
        <v>14</v>
      </c>
      <c r="C53" s="5" t="s">
        <v>76</v>
      </c>
      <c r="D53" s="6" t="s">
        <v>77</v>
      </c>
      <c r="E53" s="7" t="s">
        <v>13</v>
      </c>
      <c r="F53" s="7" t="s">
        <v>13</v>
      </c>
      <c r="G53" s="8" t="s">
        <v>13</v>
      </c>
      <c r="H53" s="8" t="s">
        <v>13</v>
      </c>
      <c r="I53" s="9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1">
        <v>244</v>
      </c>
    </row>
    <row r="54" spans="1:40" ht="24">
      <c r="A54" s="13">
        <v>31</v>
      </c>
      <c r="B54" s="5"/>
      <c r="C54" s="13" t="s">
        <v>76</v>
      </c>
      <c r="D54" s="14" t="s">
        <v>78</v>
      </c>
      <c r="E54" s="21">
        <v>321.3</v>
      </c>
      <c r="F54" s="13" t="s">
        <v>22</v>
      </c>
      <c r="G54" s="16"/>
      <c r="H54" s="16">
        <f t="shared" si="0"/>
        <v>0</v>
      </c>
      <c r="I54" s="17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9">
        <v>245</v>
      </c>
    </row>
    <row r="55" spans="1:40" s="12" customFormat="1" ht="15">
      <c r="A55" s="5">
        <v>4.13</v>
      </c>
      <c r="B55" s="5" t="s">
        <v>14</v>
      </c>
      <c r="C55" s="5" t="s">
        <v>76</v>
      </c>
      <c r="D55" s="6" t="s">
        <v>79</v>
      </c>
      <c r="E55" s="7" t="s">
        <v>13</v>
      </c>
      <c r="F55" s="7" t="s">
        <v>13</v>
      </c>
      <c r="G55" s="8" t="s">
        <v>13</v>
      </c>
      <c r="H55" s="8" t="s">
        <v>13</v>
      </c>
      <c r="I55" s="9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1">
        <v>246</v>
      </c>
    </row>
    <row r="56" spans="1:40" ht="24">
      <c r="A56" s="13">
        <v>32</v>
      </c>
      <c r="B56" s="5"/>
      <c r="C56" s="13" t="s">
        <v>76</v>
      </c>
      <c r="D56" s="14" t="s">
        <v>80</v>
      </c>
      <c r="E56" s="21">
        <v>880.4</v>
      </c>
      <c r="F56" s="13" t="s">
        <v>22</v>
      </c>
      <c r="G56" s="16"/>
      <c r="H56" s="16">
        <f t="shared" si="0"/>
        <v>0</v>
      </c>
      <c r="I56" s="17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9">
        <v>247</v>
      </c>
    </row>
    <row r="57" spans="1:40" ht="24">
      <c r="A57" s="13">
        <v>33</v>
      </c>
      <c r="B57" s="5"/>
      <c r="C57" s="13" t="s">
        <v>76</v>
      </c>
      <c r="D57" s="14" t="s">
        <v>81</v>
      </c>
      <c r="E57" s="21">
        <v>20.8</v>
      </c>
      <c r="F57" s="13" t="s">
        <v>22</v>
      </c>
      <c r="G57" s="16"/>
      <c r="H57" s="16">
        <f t="shared" si="0"/>
        <v>0</v>
      </c>
      <c r="I57" s="17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9">
        <v>277</v>
      </c>
    </row>
    <row r="58" spans="1:40" s="12" customFormat="1" ht="15">
      <c r="A58" s="5">
        <v>5</v>
      </c>
      <c r="B58" s="5" t="s">
        <v>10</v>
      </c>
      <c r="C58" s="5" t="s">
        <v>82</v>
      </c>
      <c r="D58" s="6" t="s">
        <v>83</v>
      </c>
      <c r="E58" s="7" t="s">
        <v>13</v>
      </c>
      <c r="F58" s="7" t="s">
        <v>13</v>
      </c>
      <c r="G58" s="8" t="s">
        <v>13</v>
      </c>
      <c r="H58" s="8" t="s">
        <v>13</v>
      </c>
      <c r="I58" s="9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1">
        <v>44</v>
      </c>
    </row>
    <row r="59" spans="1:40" s="12" customFormat="1" ht="15">
      <c r="A59" s="5">
        <v>5.14</v>
      </c>
      <c r="B59" s="5" t="s">
        <v>14</v>
      </c>
      <c r="C59" s="5" t="s">
        <v>84</v>
      </c>
      <c r="D59" s="6" t="s">
        <v>85</v>
      </c>
      <c r="E59" s="7" t="s">
        <v>13</v>
      </c>
      <c r="F59" s="7" t="s">
        <v>13</v>
      </c>
      <c r="G59" s="8" t="s">
        <v>13</v>
      </c>
      <c r="H59" s="8" t="s">
        <v>13</v>
      </c>
      <c r="I59" s="9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1">
        <v>45</v>
      </c>
    </row>
    <row r="60" spans="1:40" ht="24">
      <c r="A60" s="13">
        <v>34</v>
      </c>
      <c r="B60" s="5"/>
      <c r="C60" s="13" t="s">
        <v>84</v>
      </c>
      <c r="D60" s="14" t="s">
        <v>86</v>
      </c>
      <c r="E60" s="20">
        <v>420</v>
      </c>
      <c r="F60" s="13" t="s">
        <v>22</v>
      </c>
      <c r="G60" s="16"/>
      <c r="H60" s="16">
        <f t="shared" si="0"/>
        <v>0</v>
      </c>
      <c r="I60" s="17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9">
        <v>184</v>
      </c>
    </row>
    <row r="61" spans="1:40" s="12" customFormat="1" ht="15">
      <c r="A61" s="5">
        <v>6</v>
      </c>
      <c r="B61" s="5" t="s">
        <v>10</v>
      </c>
      <c r="C61" s="5" t="s">
        <v>87</v>
      </c>
      <c r="D61" s="6" t="s">
        <v>88</v>
      </c>
      <c r="E61" s="7" t="s">
        <v>13</v>
      </c>
      <c r="F61" s="7" t="s">
        <v>13</v>
      </c>
      <c r="G61" s="8" t="s">
        <v>13</v>
      </c>
      <c r="H61" s="8" t="s">
        <v>13</v>
      </c>
      <c r="I61" s="9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1">
        <v>187</v>
      </c>
    </row>
    <row r="62" spans="1:40" s="12" customFormat="1" ht="15">
      <c r="A62" s="5">
        <v>6.15</v>
      </c>
      <c r="B62" s="5" t="s">
        <v>14</v>
      </c>
      <c r="C62" s="5" t="s">
        <v>89</v>
      </c>
      <c r="D62" s="6" t="s">
        <v>90</v>
      </c>
      <c r="E62" s="7" t="s">
        <v>13</v>
      </c>
      <c r="F62" s="7" t="s">
        <v>13</v>
      </c>
      <c r="G62" s="8" t="s">
        <v>13</v>
      </c>
      <c r="H62" s="8" t="s">
        <v>13</v>
      </c>
      <c r="I62" s="9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1">
        <v>248</v>
      </c>
    </row>
    <row r="63" spans="1:40" ht="24">
      <c r="A63" s="13">
        <v>35</v>
      </c>
      <c r="B63" s="5"/>
      <c r="C63" s="13" t="s">
        <v>89</v>
      </c>
      <c r="D63" s="14" t="s">
        <v>91</v>
      </c>
      <c r="E63" s="20">
        <v>7</v>
      </c>
      <c r="F63" s="13" t="s">
        <v>22</v>
      </c>
      <c r="G63" s="16"/>
      <c r="H63" s="16">
        <f t="shared" si="0"/>
        <v>0</v>
      </c>
      <c r="I63" s="17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9">
        <v>249</v>
      </c>
    </row>
    <row r="64" spans="1:40" s="12" customFormat="1" ht="15">
      <c r="A64" s="5">
        <v>6.16</v>
      </c>
      <c r="B64" s="5" t="s">
        <v>14</v>
      </c>
      <c r="C64" s="5" t="s">
        <v>92</v>
      </c>
      <c r="D64" s="6" t="s">
        <v>93</v>
      </c>
      <c r="E64" s="7" t="s">
        <v>13</v>
      </c>
      <c r="F64" s="7" t="s">
        <v>13</v>
      </c>
      <c r="G64" s="8" t="s">
        <v>13</v>
      </c>
      <c r="H64" s="8" t="s">
        <v>13</v>
      </c>
      <c r="I64" s="9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1">
        <v>278</v>
      </c>
    </row>
    <row r="65" spans="1:40" ht="24">
      <c r="A65" s="13">
        <v>36</v>
      </c>
      <c r="B65" s="5"/>
      <c r="C65" s="13" t="s">
        <v>92</v>
      </c>
      <c r="D65" s="14" t="s">
        <v>94</v>
      </c>
      <c r="E65" s="20">
        <v>2</v>
      </c>
      <c r="F65" s="13" t="s">
        <v>95</v>
      </c>
      <c r="G65" s="16"/>
      <c r="H65" s="16">
        <f t="shared" si="0"/>
        <v>0</v>
      </c>
      <c r="I65" s="17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9">
        <v>279</v>
      </c>
    </row>
    <row r="66" spans="1:40" ht="15">
      <c r="A66" s="13">
        <v>37</v>
      </c>
      <c r="B66" s="5"/>
      <c r="C66" s="13" t="s">
        <v>92</v>
      </c>
      <c r="D66" s="14" t="s">
        <v>96</v>
      </c>
      <c r="E66" s="20">
        <v>2</v>
      </c>
      <c r="F66" s="13" t="s">
        <v>95</v>
      </c>
      <c r="G66" s="16"/>
      <c r="H66" s="16">
        <f t="shared" si="0"/>
        <v>0</v>
      </c>
      <c r="I66" s="17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9">
        <v>280</v>
      </c>
    </row>
    <row r="67" spans="1:40" s="12" customFormat="1" ht="15">
      <c r="A67" s="5">
        <v>7</v>
      </c>
      <c r="B67" s="5" t="s">
        <v>10</v>
      </c>
      <c r="C67" s="5" t="s">
        <v>97</v>
      </c>
      <c r="D67" s="6" t="s">
        <v>98</v>
      </c>
      <c r="E67" s="7" t="s">
        <v>13</v>
      </c>
      <c r="F67" s="7" t="s">
        <v>13</v>
      </c>
      <c r="G67" s="8" t="s">
        <v>13</v>
      </c>
      <c r="H67" s="8" t="s">
        <v>13</v>
      </c>
      <c r="I67" s="9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1">
        <v>257</v>
      </c>
    </row>
    <row r="68" spans="1:40" s="12" customFormat="1" ht="15">
      <c r="A68" s="5">
        <v>7.17</v>
      </c>
      <c r="B68" s="5" t="s">
        <v>14</v>
      </c>
      <c r="C68" s="5" t="s">
        <v>99</v>
      </c>
      <c r="D68" s="6" t="s">
        <v>100</v>
      </c>
      <c r="E68" s="7" t="s">
        <v>13</v>
      </c>
      <c r="F68" s="7" t="s">
        <v>13</v>
      </c>
      <c r="G68" s="8" t="s">
        <v>13</v>
      </c>
      <c r="H68" s="8" t="s">
        <v>13</v>
      </c>
      <c r="I68" s="9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1">
        <v>258</v>
      </c>
    </row>
    <row r="69" spans="1:40" ht="24">
      <c r="A69" s="13">
        <v>38</v>
      </c>
      <c r="B69" s="5"/>
      <c r="C69" s="13" t="s">
        <v>99</v>
      </c>
      <c r="D69" s="14" t="s">
        <v>101</v>
      </c>
      <c r="E69" s="21">
        <v>325.9</v>
      </c>
      <c r="F69" s="13" t="s">
        <v>29</v>
      </c>
      <c r="G69" s="16"/>
      <c r="H69" s="16">
        <f t="shared" si="0"/>
        <v>0</v>
      </c>
      <c r="I69" s="17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9">
        <v>259</v>
      </c>
    </row>
    <row r="70" spans="1:40" ht="15">
      <c r="A70" s="13">
        <v>39</v>
      </c>
      <c r="B70" s="5"/>
      <c r="C70" s="13" t="s">
        <v>99</v>
      </c>
      <c r="D70" s="14" t="s">
        <v>102</v>
      </c>
      <c r="E70" s="15">
        <v>29.33</v>
      </c>
      <c r="F70" s="13" t="s">
        <v>24</v>
      </c>
      <c r="G70" s="16"/>
      <c r="H70" s="16">
        <f t="shared" si="0"/>
        <v>0</v>
      </c>
      <c r="I70" s="17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9">
        <v>260</v>
      </c>
    </row>
    <row r="71" spans="1:40" ht="36">
      <c r="A71" s="13">
        <v>40</v>
      </c>
      <c r="B71" s="5"/>
      <c r="C71" s="13" t="s">
        <v>99</v>
      </c>
      <c r="D71" s="14" t="s">
        <v>103</v>
      </c>
      <c r="E71" s="20">
        <v>40</v>
      </c>
      <c r="F71" s="13" t="s">
        <v>29</v>
      </c>
      <c r="G71" s="16"/>
      <c r="H71" s="16">
        <f t="shared" si="0"/>
        <v>0</v>
      </c>
      <c r="I71" s="17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9">
        <v>265</v>
      </c>
    </row>
    <row r="72" spans="1:40" ht="15">
      <c r="A72" s="13">
        <v>41</v>
      </c>
      <c r="B72" s="5"/>
      <c r="C72" s="13" t="s">
        <v>99</v>
      </c>
      <c r="D72" s="14" t="s">
        <v>102</v>
      </c>
      <c r="E72" s="21">
        <v>3.6</v>
      </c>
      <c r="F72" s="13" t="s">
        <v>24</v>
      </c>
      <c r="G72" s="16"/>
      <c r="H72" s="16">
        <f t="shared" si="0"/>
        <v>0</v>
      </c>
      <c r="I72" s="17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9">
        <v>266</v>
      </c>
    </row>
    <row r="73" spans="1:40" ht="36">
      <c r="A73" s="13">
        <v>42</v>
      </c>
      <c r="B73" s="5"/>
      <c r="C73" s="13" t="s">
        <v>99</v>
      </c>
      <c r="D73" s="14" t="s">
        <v>104</v>
      </c>
      <c r="E73" s="20">
        <v>8</v>
      </c>
      <c r="F73" s="13" t="s">
        <v>29</v>
      </c>
      <c r="G73" s="16"/>
      <c r="H73" s="16">
        <f t="shared" si="0"/>
        <v>0</v>
      </c>
      <c r="I73" s="17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9">
        <v>267</v>
      </c>
    </row>
    <row r="74" spans="1:40" ht="15">
      <c r="A74" s="13">
        <v>43</v>
      </c>
      <c r="B74" s="5"/>
      <c r="C74" s="13" t="s">
        <v>99</v>
      </c>
      <c r="D74" s="14" t="s">
        <v>102</v>
      </c>
      <c r="E74" s="15">
        <v>0.72</v>
      </c>
      <c r="F74" s="13" t="s">
        <v>24</v>
      </c>
      <c r="G74" s="16"/>
      <c r="H74" s="16">
        <f t="shared" si="0"/>
        <v>0</v>
      </c>
      <c r="I74" s="17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9">
        <v>268</v>
      </c>
    </row>
    <row r="75" spans="1:40" ht="24">
      <c r="A75" s="13">
        <v>44</v>
      </c>
      <c r="B75" s="5"/>
      <c r="C75" s="13" t="s">
        <v>99</v>
      </c>
      <c r="D75" s="14" t="s">
        <v>105</v>
      </c>
      <c r="E75" s="21">
        <v>142.8</v>
      </c>
      <c r="F75" s="13" t="s">
        <v>29</v>
      </c>
      <c r="G75" s="16"/>
      <c r="H75" s="16">
        <f aca="true" t="shared" si="1" ref="H75:H88">ROUND(E75*G75,2)</f>
        <v>0</v>
      </c>
      <c r="I75" s="17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9">
        <v>273</v>
      </c>
    </row>
    <row r="76" spans="1:40" ht="15">
      <c r="A76" s="13">
        <v>45</v>
      </c>
      <c r="B76" s="5"/>
      <c r="C76" s="13" t="s">
        <v>99</v>
      </c>
      <c r="D76" s="14" t="s">
        <v>102</v>
      </c>
      <c r="E76" s="15">
        <v>12.85</v>
      </c>
      <c r="F76" s="13" t="s">
        <v>24</v>
      </c>
      <c r="G76" s="16"/>
      <c r="H76" s="16">
        <f t="shared" si="1"/>
        <v>0</v>
      </c>
      <c r="I76" s="17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9">
        <v>274</v>
      </c>
    </row>
    <row r="77" spans="1:40" ht="24">
      <c r="A77" s="13">
        <v>46</v>
      </c>
      <c r="B77" s="5"/>
      <c r="C77" s="13" t="s">
        <v>99</v>
      </c>
      <c r="D77" s="14" t="s">
        <v>106</v>
      </c>
      <c r="E77" s="20">
        <v>472</v>
      </c>
      <c r="F77" s="13" t="s">
        <v>29</v>
      </c>
      <c r="G77" s="16"/>
      <c r="H77" s="16">
        <f t="shared" si="1"/>
        <v>0</v>
      </c>
      <c r="I77" s="17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9">
        <v>269</v>
      </c>
    </row>
    <row r="78" spans="1:40" ht="15">
      <c r="A78" s="13">
        <v>47</v>
      </c>
      <c r="B78" s="5"/>
      <c r="C78" s="13" t="s">
        <v>99</v>
      </c>
      <c r="D78" s="14" t="s">
        <v>107</v>
      </c>
      <c r="E78" s="15">
        <v>25.96</v>
      </c>
      <c r="F78" s="13" t="s">
        <v>24</v>
      </c>
      <c r="G78" s="16"/>
      <c r="H78" s="16">
        <f t="shared" si="1"/>
        <v>0</v>
      </c>
      <c r="I78" s="17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9">
        <v>270</v>
      </c>
    </row>
    <row r="79" spans="1:40" ht="15">
      <c r="A79" s="13">
        <v>48</v>
      </c>
      <c r="B79" s="5"/>
      <c r="C79" s="13" t="s">
        <v>99</v>
      </c>
      <c r="D79" s="14" t="s">
        <v>108</v>
      </c>
      <c r="E79" s="21">
        <v>137.5</v>
      </c>
      <c r="F79" s="13" t="s">
        <v>29</v>
      </c>
      <c r="G79" s="16"/>
      <c r="H79" s="16">
        <f t="shared" si="1"/>
        <v>0</v>
      </c>
      <c r="I79" s="17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9">
        <v>261</v>
      </c>
    </row>
    <row r="80" spans="1:40" ht="15">
      <c r="A80" s="13">
        <v>49</v>
      </c>
      <c r="B80" s="5"/>
      <c r="C80" s="13" t="s">
        <v>99</v>
      </c>
      <c r="D80" s="14" t="s">
        <v>109</v>
      </c>
      <c r="E80" s="15">
        <v>7.56</v>
      </c>
      <c r="F80" s="13" t="s">
        <v>24</v>
      </c>
      <c r="G80" s="16"/>
      <c r="H80" s="16">
        <f t="shared" si="1"/>
        <v>0</v>
      </c>
      <c r="I80" s="17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9">
        <v>262</v>
      </c>
    </row>
    <row r="81" spans="1:40" ht="15">
      <c r="A81" s="13">
        <v>50</v>
      </c>
      <c r="B81" s="5"/>
      <c r="C81" s="13" t="s">
        <v>99</v>
      </c>
      <c r="D81" s="14" t="s">
        <v>108</v>
      </c>
      <c r="E81" s="20">
        <v>21</v>
      </c>
      <c r="F81" s="13" t="s">
        <v>29</v>
      </c>
      <c r="G81" s="16"/>
      <c r="H81" s="16">
        <f t="shared" si="1"/>
        <v>0</v>
      </c>
      <c r="I81" s="1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9">
        <v>263</v>
      </c>
    </row>
    <row r="82" spans="1:40" ht="15">
      <c r="A82" s="13">
        <v>51</v>
      </c>
      <c r="B82" s="5"/>
      <c r="C82" s="13" t="s">
        <v>99</v>
      </c>
      <c r="D82" s="14" t="s">
        <v>102</v>
      </c>
      <c r="E82" s="15">
        <v>1.89</v>
      </c>
      <c r="F82" s="13" t="s">
        <v>24</v>
      </c>
      <c r="G82" s="16"/>
      <c r="H82" s="16">
        <f t="shared" si="1"/>
        <v>0</v>
      </c>
      <c r="I82" s="17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9">
        <v>264</v>
      </c>
    </row>
    <row r="83" spans="1:40" s="12" customFormat="1" ht="15">
      <c r="A83" s="5">
        <v>7.18</v>
      </c>
      <c r="B83" s="5" t="s">
        <v>14</v>
      </c>
      <c r="C83" s="5" t="s">
        <v>110</v>
      </c>
      <c r="D83" s="6" t="s">
        <v>111</v>
      </c>
      <c r="E83" s="7" t="s">
        <v>13</v>
      </c>
      <c r="F83" s="7" t="s">
        <v>13</v>
      </c>
      <c r="G83" s="8" t="s">
        <v>13</v>
      </c>
      <c r="H83" s="8" t="s">
        <v>13</v>
      </c>
      <c r="I83" s="9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1">
        <v>275</v>
      </c>
    </row>
    <row r="84" spans="1:40" ht="24">
      <c r="A84" s="13">
        <v>52</v>
      </c>
      <c r="B84" s="5"/>
      <c r="C84" s="13" t="s">
        <v>110</v>
      </c>
      <c r="D84" s="14" t="s">
        <v>112</v>
      </c>
      <c r="E84" s="20">
        <v>517</v>
      </c>
      <c r="F84" s="13" t="s">
        <v>29</v>
      </c>
      <c r="G84" s="16"/>
      <c r="H84" s="16">
        <f t="shared" si="1"/>
        <v>0</v>
      </c>
      <c r="I84" s="17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9">
        <v>276</v>
      </c>
    </row>
    <row r="85" spans="1:40" s="12" customFormat="1" ht="15">
      <c r="A85" s="5">
        <v>8</v>
      </c>
      <c r="B85" s="5" t="s">
        <v>10</v>
      </c>
      <c r="C85" s="5" t="s">
        <v>113</v>
      </c>
      <c r="D85" s="6" t="s">
        <v>114</v>
      </c>
      <c r="E85" s="7" t="s">
        <v>13</v>
      </c>
      <c r="F85" s="7" t="s">
        <v>13</v>
      </c>
      <c r="G85" s="8" t="s">
        <v>13</v>
      </c>
      <c r="H85" s="8" t="s">
        <v>13</v>
      </c>
      <c r="I85" s="9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1">
        <v>116</v>
      </c>
    </row>
    <row r="86" spans="1:40" s="12" customFormat="1" ht="15">
      <c r="A86" s="5">
        <v>8.19</v>
      </c>
      <c r="B86" s="5" t="s">
        <v>14</v>
      </c>
      <c r="C86" s="5" t="s">
        <v>115</v>
      </c>
      <c r="D86" s="6" t="s">
        <v>116</v>
      </c>
      <c r="E86" s="7" t="s">
        <v>13</v>
      </c>
      <c r="F86" s="7" t="s">
        <v>13</v>
      </c>
      <c r="G86" s="8" t="s">
        <v>13</v>
      </c>
      <c r="H86" s="8" t="s">
        <v>13</v>
      </c>
      <c r="I86" s="9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1">
        <v>202</v>
      </c>
    </row>
    <row r="87" spans="1:40" ht="15">
      <c r="A87" s="13">
        <v>53</v>
      </c>
      <c r="B87" s="5"/>
      <c r="C87" s="13" t="s">
        <v>115</v>
      </c>
      <c r="D87" s="14" t="s">
        <v>117</v>
      </c>
      <c r="E87" s="20">
        <v>7</v>
      </c>
      <c r="F87" s="13" t="s">
        <v>95</v>
      </c>
      <c r="G87" s="16"/>
      <c r="H87" s="16">
        <f t="shared" si="1"/>
        <v>0</v>
      </c>
      <c r="I87" s="17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9">
        <v>221</v>
      </c>
    </row>
    <row r="88" spans="1:40" ht="15">
      <c r="A88" s="13">
        <v>54</v>
      </c>
      <c r="B88" s="5"/>
      <c r="C88" s="13" t="s">
        <v>115</v>
      </c>
      <c r="D88" s="14" t="s">
        <v>118</v>
      </c>
      <c r="E88" s="20">
        <v>1</v>
      </c>
      <c r="F88" s="13" t="s">
        <v>95</v>
      </c>
      <c r="G88" s="16"/>
      <c r="H88" s="16">
        <f t="shared" si="1"/>
        <v>0</v>
      </c>
      <c r="I88" s="17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9">
        <v>256</v>
      </c>
    </row>
    <row r="89" spans="1:8" s="24" customFormat="1" ht="14.25" customHeight="1">
      <c r="A89" s="30" t="s">
        <v>121</v>
      </c>
      <c r="B89" s="30"/>
      <c r="C89" s="30"/>
      <c r="D89" s="30"/>
      <c r="E89" s="30"/>
      <c r="F89" s="30"/>
      <c r="G89" s="30"/>
      <c r="H89" s="23">
        <f>SUM(H10:H88)</f>
        <v>0</v>
      </c>
    </row>
    <row r="90" spans="1:8" s="24" customFormat="1" ht="14.25" customHeight="1">
      <c r="A90" s="30" t="s">
        <v>123</v>
      </c>
      <c r="B90" s="30"/>
      <c r="C90" s="30"/>
      <c r="D90" s="30"/>
      <c r="E90" s="30"/>
      <c r="F90" s="30"/>
      <c r="G90" s="30"/>
      <c r="H90" s="23">
        <f>H89*0.23</f>
        <v>0</v>
      </c>
    </row>
    <row r="91" spans="1:8" s="24" customFormat="1" ht="14.25" customHeight="1">
      <c r="A91" s="30" t="s">
        <v>122</v>
      </c>
      <c r="B91" s="30"/>
      <c r="C91" s="30"/>
      <c r="D91" s="30"/>
      <c r="E91" s="30"/>
      <c r="F91" s="30"/>
      <c r="G91" s="30"/>
      <c r="H91" s="23">
        <f>H89+H90</f>
        <v>0</v>
      </c>
    </row>
  </sheetData>
  <sheetProtection/>
  <mergeCells count="4">
    <mergeCell ref="A7:H7"/>
    <mergeCell ref="A89:G89"/>
    <mergeCell ref="A90:G90"/>
    <mergeCell ref="A91:G91"/>
  </mergeCells>
  <printOptions/>
  <pageMargins left="0.7082677165354331" right="0.7082677165354331" top="1.1417322834645671" bottom="1.029527559055118" header="0.7480314960629921" footer="0.3153543307086614"/>
  <pageSetup fitToHeight="0" fitToWidth="0" horizontalDpi="600" verticalDpi="600" orientation="portrait" paperSize="9" scale="70" r:id="rId1"/>
  <headerFooter alignWithMargins="0">
    <oddFooter>&amp;L&amp;"Calibri,Regular"&amp;K000000&amp;A&amp;C&amp;"Calibri,Regular"&amp;K000000&amp;P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</dc:creator>
  <cp:keywords/>
  <dc:description/>
  <cp:lastModifiedBy>Mariola Kubicka</cp:lastModifiedBy>
  <cp:lastPrinted>2018-03-16T09:15:40Z</cp:lastPrinted>
  <dcterms:created xsi:type="dcterms:W3CDTF">2018-03-09T07:49:31Z</dcterms:created>
  <dcterms:modified xsi:type="dcterms:W3CDTF">2018-03-21T08:38:29Z</dcterms:modified>
  <cp:category/>
  <cp:version/>
  <cp:contentType/>
  <cp:contentStatus/>
</cp:coreProperties>
</file>