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ówienia publiczne dla wydziałów\RO\Oznakowanie\od wydziału skorygowane\"/>
    </mc:Choice>
  </mc:AlternateContent>
  <bookViews>
    <workbookView xWindow="0" yWindow="0" windowWidth="23010" windowHeight="9165" activeTab="1"/>
  </bookViews>
  <sheets>
    <sheet name="zad od 1 do 6" sheetId="1" r:id="rId1"/>
    <sheet name="zadanie nr 7 i 8" sheetId="3" r:id="rId2"/>
  </sheets>
  <definedNames>
    <definedName name="_xlnm.Print_Area" localSheetId="0">'zad od 1 do 6'!$A$1:$K$143</definedName>
    <definedName name="_xlnm.Print_Area" localSheetId="1">'zadanie nr 7 i 8'!$A$1:$K$62</definedName>
  </definedNames>
  <calcPr calcId="162913"/>
</workbook>
</file>

<file path=xl/calcChain.xml><?xml version="1.0" encoding="utf-8"?>
<calcChain xmlns="http://schemas.openxmlformats.org/spreadsheetml/2006/main">
  <c r="K32" i="3" l="1"/>
  <c r="K33" i="3"/>
  <c r="K34" i="3"/>
  <c r="K35" i="3"/>
  <c r="K31" i="3"/>
  <c r="K10" i="3"/>
  <c r="K11" i="3"/>
  <c r="K12" i="3"/>
  <c r="K13" i="3"/>
  <c r="K14" i="3"/>
  <c r="K15" i="3"/>
  <c r="K9" i="3"/>
  <c r="K130" i="1"/>
  <c r="K131" i="1"/>
  <c r="K132" i="1"/>
  <c r="K133" i="1"/>
  <c r="K129" i="1"/>
  <c r="K106" i="1"/>
  <c r="K107" i="1"/>
  <c r="K108" i="1"/>
  <c r="K109" i="1"/>
  <c r="K110" i="1"/>
  <c r="K111" i="1"/>
  <c r="K112" i="1"/>
  <c r="K113" i="1"/>
  <c r="K105" i="1"/>
  <c r="K83" i="1"/>
  <c r="K84" i="1"/>
  <c r="K85" i="1"/>
  <c r="K86" i="1"/>
  <c r="K87" i="1"/>
  <c r="K82" i="1"/>
  <c r="K60" i="1"/>
  <c r="K61" i="1"/>
  <c r="K62" i="1"/>
  <c r="K63" i="1"/>
  <c r="K64" i="1"/>
  <c r="K59" i="1"/>
  <c r="K33" i="1"/>
  <c r="K34" i="1"/>
  <c r="K35" i="1"/>
  <c r="K36" i="1"/>
  <c r="K37" i="1"/>
  <c r="K38" i="1"/>
  <c r="K10" i="1"/>
  <c r="K11" i="1"/>
  <c r="K12" i="1"/>
  <c r="K13" i="1"/>
  <c r="K14" i="1"/>
  <c r="K9" i="1"/>
  <c r="K16" i="3" l="1"/>
  <c r="K18" i="3" s="1"/>
  <c r="K17" i="3" l="1"/>
  <c r="K36" i="3"/>
  <c r="K37" i="3" l="1"/>
  <c r="K38" i="3"/>
  <c r="K88" i="1"/>
  <c r="K65" i="1"/>
  <c r="K90" i="1" l="1"/>
  <c r="K89" i="1"/>
  <c r="K67" i="1"/>
  <c r="K66" i="1"/>
  <c r="K39" i="1"/>
  <c r="K41" i="1" l="1"/>
  <c r="K40" i="1"/>
  <c r="K114" i="1"/>
  <c r="K116" i="1" s="1"/>
  <c r="K134" i="1"/>
  <c r="K135" i="1" s="1"/>
  <c r="K15" i="1"/>
  <c r="K16" i="1" s="1"/>
  <c r="K115" i="1" l="1"/>
  <c r="K136" i="1"/>
  <c r="K17" i="1"/>
</calcChain>
</file>

<file path=xl/sharedStrings.xml><?xml version="1.0" encoding="utf-8"?>
<sst xmlns="http://schemas.openxmlformats.org/spreadsheetml/2006/main" count="276" uniqueCount="98">
  <si>
    <t>Oferuję wykonanie przedmiotu zamówienia wg poniższego zestawienia cen:</t>
  </si>
  <si>
    <t xml:space="preserve"> Zadanie nr 1 - Grunwald </t>
  </si>
  <si>
    <t>podatek VAT</t>
  </si>
  <si>
    <t xml:space="preserve"> Zadanie nr 2 - Jeżyce</t>
  </si>
  <si>
    <t xml:space="preserve"> Zadanie nr 3 - Nowe Miasto</t>
  </si>
  <si>
    <t xml:space="preserve"> Zadanie nr 4 - Stare Miasto</t>
  </si>
  <si>
    <t>suma w PLN</t>
  </si>
  <si>
    <t>ilość m²</t>
  </si>
  <si>
    <t>cena jednostkowa za m²</t>
  </si>
  <si>
    <t>cena jednostkowa za m²/szt.</t>
  </si>
  <si>
    <t>ilość m², szt.</t>
  </si>
  <si>
    <t>DANE WYKONAWCY:</t>
  </si>
  <si>
    <t>NAZWA:……………………………………………….</t>
  </si>
  <si>
    <t>SIEDZIBA……………………………………………..</t>
  </si>
  <si>
    <t>Uwaga: ceny jednostkowe należy podać bez podatku VAT</t>
  </si>
  <si>
    <t>podpis osoby/osób uprawnionych</t>
  </si>
  <si>
    <t>nazwa materiału</t>
  </si>
  <si>
    <t>nazwa producenta</t>
  </si>
  <si>
    <t>Malowanie linii segregacyjnych</t>
  </si>
  <si>
    <t>Montaż punktowych elementów odblaskowych na nawierzchniach bitumicznych</t>
  </si>
  <si>
    <t>Malowanie linii i drobnych elementów SPP</t>
  </si>
  <si>
    <t>Malowanie krawężników SPP</t>
  </si>
  <si>
    <t>Malowanie przejść dla pieszych i przejazdów dla rowerzystów</t>
  </si>
  <si>
    <t>Wykonanie oznakowania 30szt. miejsc postojowych zastrzeżonych dla osób niepełnosprawnych ( tło niebieskie , rys. biały )</t>
  </si>
  <si>
    <t>Malowanie drobnych elementów także oznakowania dla rowerów</t>
  </si>
  <si>
    <t>Malowanie linii segregacyjnych  także oznakowania dla rowerów</t>
  </si>
  <si>
    <t>f.biała drogowa</t>
  </si>
  <si>
    <t>f.biała/czerwona</t>
  </si>
  <si>
    <t>f.biała/niebieska</t>
  </si>
  <si>
    <t>Wykonanie oznakowania 30szt. miejsc postojowych zastrzeżonych komercyjnych</t>
  </si>
  <si>
    <t>Wykonanie oznakowania 20szt. miejsc postojowych zastrzeżonych komercyjnych</t>
  </si>
  <si>
    <r>
      <rPr>
        <b/>
        <sz val="9"/>
        <color indexed="8"/>
        <rFont val="Arial Narrow"/>
        <family val="2"/>
        <charset val="238"/>
      </rPr>
      <t xml:space="preserve">nazwa materiału     </t>
    </r>
    <r>
      <rPr>
        <sz val="9"/>
        <color indexed="8"/>
        <rFont val="Arial Narrow"/>
        <family val="2"/>
        <charset val="238"/>
      </rPr>
      <t>(farba drogowa)</t>
    </r>
  </si>
  <si>
    <t>Wykonanie oznakowania10 szt. miejsc postojowych zastrzeżonych komercyjnych</t>
  </si>
  <si>
    <t>Wykonanie oznakowania 310 szt.(10-SPP-G,60-SPP-J,200-SPP-SM,40-W ) miejsc postojowych zastrzeżonych dla osób niepełnosprawnych ( tło niebieskie , rys. biały )</t>
  </si>
  <si>
    <t>Wykonanie oznakowania 90szt. ( 63-SPP-SM, 27-W ) miejsc postojowych zastrzeżonych komercyjnych</t>
  </si>
  <si>
    <t xml:space="preserve">Odnowienie SPP kontrapasów i kontraruchów rowerowych </t>
  </si>
  <si>
    <t>Malowanie dr. elementów także oznakowania dla rowerów (Wilda)</t>
  </si>
  <si>
    <t>Malowanie przejść dla pieszych i przejazdów dla rowerzystów (W )</t>
  </si>
  <si>
    <t>Malowanie linii segregacyjnych ( Wilda)</t>
  </si>
  <si>
    <t>Usunięcie skuteczne zbędnego oznakowania poziomego także trwałego: metodą bezinwazyjną ( waterblasting) strumieniem wody pod odpowiednio wysokim ciśnieniem wraz z zebraniem produktów  z usuwania.</t>
  </si>
  <si>
    <t>Wykonanie oznakowania przejść dla pieszych, przejazdów dla rowerzystów i drobnych elementów w formie gładkiej masą chemoutwardzalną białą lub czerwoną  o grubości 2,5 mm przy 5 kg masy /m² oznakowania na nawierzchniach bitumicznych i betonowych, gwarancja 36 m-cy</t>
  </si>
  <si>
    <t>Wykonanie pelnego asortymentu oznakowania natryskowego masą (farbą) chemoutwardzalną typu spray o grubości warstwy 1,00 mm, tj.1,5 kg farby/m2 na gładko i 0,300 kg mikrokul, współczynnki odblasku min 300 mcd/m2/lx, wsk. Szorstkości min. 45 SRT, na nawierzchniach bitumicznych i betonowych (gwarancja 12 m-cy) oraz na nawierzchniach kamiennych;</t>
  </si>
  <si>
    <t>Wykonanie odnowienia pełnego asortymentu oznakowania natryskową masą (farbą) chemoutwardzalną typuu spray o grubości warstwy 1,00 mm, tj. 1,5 kg farby/m2 na gładko i 0,300 kg  mikrokul, wspólczynnik odblasku min  300 mcd/m2/lx, wsk. Szorstkości min. 45 SRT, na nawierzchniach bitumicznych i betonowych (gwarancja 12 m-cy) oraz na nawierzchniach kamiennych</t>
  </si>
  <si>
    <t xml:space="preserve">Wykonanie  oznakowania  progów zwalniajacych oraz miejsc postojowych zastrzeżonych także dla osób niepełnosprawnych ( kolor niebieski ) wraz z P-24, natryskową masą (farbą) chemoutwardzalną typu spray o grubości warstwy 1,00mm, tj. 1,5 kg farby/m3 na gładko i 0,3000 kg mikrokul, współczynnk odblasku min. 300mcd/m2/lx, wsk. szorstkości min. 45 SRT, na nawierzchniach bitumicznych i betonowych (gwarancja 12 m-cy) oraz na nawierzchniach kamiennych, </t>
  </si>
  <si>
    <t>Montaż punktowych elementów odblaskowych na nawierzchniach bitumicznych i z kostki betonowej przed progami zwalniajacymi , gwarancja 24 m-ce ( szt.)</t>
  </si>
  <si>
    <t>Wykonanie oznakowania śluz rowerowych, przejazdów dla rowerzystów, dróg rowerowych, kontrapasów rowerowych, kontraruchów i drobnych elementów w formie gładkiej masą chemoutwardzalną białą lub czerwoną  o grubości 2,5 mm przy 5 kg masy /m² oznakowania na nawierzchniach bitumicznych i betonowych, gwarancja 36 m-cy</t>
  </si>
  <si>
    <t>Wykonanie symboli znaków pionowych i napisów w oznakowaniu poziomym grubowarstwowym w formie gładkiej montowane na gorąco                           - piktogramy prefabrykowane pełne barwne np.:znaków A-16,A-24,                                A-30:50 m²                                                                                                       - piktogramy prefabrykowane niepełne białe np.: znaków  A-16 ,A-24, A-30, napisy : 50 m²</t>
  </si>
  <si>
    <t>Wykonanie pelnego asortymentu oznakowania natryskowego masą (farbą) chemoutwardzalną typu spray o grubości warstwy 1,00 mm, tj.1,5 kg farby/m2 na gładko i 0,300 kg mikrokul, współczynnki odblasku min 300 mcd/m2/lx, wsk. szorstkości min. 45 SRT,na ciągach rowerowych, na nawierzchniach bitumicznych i betonowych (gwarancja 12 m-cy) oraz na nawierzchniach kamiennych;</t>
  </si>
  <si>
    <r>
      <t>Wykonanie odnowienia pełnego asortymentu oznakowania natryskową masą (farbą) chemoutwardzalną typuu spray o grubości warstwy 1,00 mm, tj. 1,5 kg farby/m</t>
    </r>
    <r>
      <rPr>
        <sz val="10"/>
        <color indexed="8"/>
        <rFont val="Calibri"/>
        <family val="2"/>
        <charset val="238"/>
      </rPr>
      <t>²</t>
    </r>
    <r>
      <rPr>
        <sz val="10"/>
        <color indexed="8"/>
        <rFont val="Arial Narrow"/>
        <family val="2"/>
        <charset val="238"/>
      </rPr>
      <t xml:space="preserve"> na gładko i 0,300 kg  mikrokul, wspólczynnik odblasku min  300 mcd/m</t>
    </r>
    <r>
      <rPr>
        <sz val="10"/>
        <color indexed="8"/>
        <rFont val="Calibri"/>
        <family val="2"/>
        <charset val="238"/>
      </rPr>
      <t>²</t>
    </r>
    <r>
      <rPr>
        <sz val="10"/>
        <color indexed="8"/>
        <rFont val="Arial Narrow"/>
        <family val="2"/>
        <charset val="238"/>
      </rPr>
      <t>/lx, wsk. szorstkości min. 45 SRT,na ciągach rowerowych, na nawierzchniach bitumicznych i betonowych (gwarancja 12 m-cy) oraz na nawierzchniach kamiennych; na nawierzchniach bitumicznych i betonowych (gwarancja 12 m-cy) oraz na nawierzchniach kamiennych</t>
    </r>
  </si>
  <si>
    <t>1. Oferuję/oferujemy wykonanie przedmiotu zamówienia za cenę:</t>
  </si>
  <si>
    <t>FORMULARZ  CENOWY - ZADANIE NR 7</t>
  </si>
  <si>
    <t>FORMULARZ  CENOWY - ZADANIE NR 8</t>
  </si>
  <si>
    <t>FORMULARZ  CENOWY - ZADANIE NR 6</t>
  </si>
  <si>
    <t>FORMULARZ  CENOWY - ZADANIE NR 5</t>
  </si>
  <si>
    <t>FORMULARZ  CENOWY - ZADANIE NR 4</t>
  </si>
  <si>
    <t>FORMULARZ  CENOWY - ZADANIE NR 3</t>
  </si>
  <si>
    <t>FORMULARZ  CENOWY - ZADANIE NR 2</t>
  </si>
  <si>
    <t>FORMULARZ  CENOWY - ZADANIE NR 1</t>
  </si>
  <si>
    <t>Załącznik nr 3, DZ.RO.341.    .2018</t>
  </si>
  <si>
    <r>
      <t>100800 m</t>
    </r>
    <r>
      <rPr>
        <b/>
        <sz val="12"/>
        <color indexed="8"/>
        <rFont val="Arial"/>
        <family val="2"/>
        <charset val="238"/>
      </rPr>
      <t>²</t>
    </r>
  </si>
  <si>
    <t xml:space="preserve">cena netto ( za 3 lata)  </t>
  </si>
  <si>
    <t>cena brutto( za 3 lata)</t>
  </si>
  <si>
    <t>A</t>
  </si>
  <si>
    <t>B</t>
  </si>
  <si>
    <t>C</t>
  </si>
  <si>
    <t>D</t>
  </si>
  <si>
    <t>cena brutto za 1 rok poz.(C:3)</t>
  </si>
  <si>
    <t>Wykonanie oznakowania 80szt. miejsc postojowych zastrzeżonych dla pojazdów osób niepełnosprawnych ( tło niebieskie , rys. biały )</t>
  </si>
  <si>
    <t>Załącznik nr 3,DZ.RO.341.    .2018</t>
  </si>
  <si>
    <t>99 900 m²</t>
  </si>
  <si>
    <t>106 350 m²</t>
  </si>
  <si>
    <t>m²</t>
  </si>
  <si>
    <t>masa chemo-utwardzalna</t>
  </si>
  <si>
    <t xml:space="preserve">Montaż symboli znaków pionowych i napisów w oznakowaniu poziomym grubowarstwowym w formie gładkiej montowane na gorąco                           - piktogramy prefabrykowane pełne barwne np.:znaków A-17, B-33:100 m²                 - piktogramy prefabrykowane niepełne białe np.: znaków A- 17, napisy SZKOŁA: </t>
  </si>
  <si>
    <r>
      <t xml:space="preserve"> Zadanie nr 8-  trwałe oznakowanie obiektów rowerowych na ulic miasta Poznania  18 300 m</t>
    </r>
    <r>
      <rPr>
        <b/>
        <u/>
        <sz val="10"/>
        <color indexed="8"/>
        <rFont val="Arial"/>
        <charset val="238"/>
      </rPr>
      <t>²</t>
    </r>
  </si>
  <si>
    <r>
      <t>Zadanie nr 6 - Oznakowanie ulic po których przebiegają drogi krajowe -106 500 m</t>
    </r>
    <r>
      <rPr>
        <b/>
        <u/>
        <sz val="10"/>
        <color indexed="8"/>
        <rFont val="Arial"/>
        <family val="2"/>
        <charset val="238"/>
      </rPr>
      <t>²</t>
    </r>
  </si>
  <si>
    <r>
      <t xml:space="preserve"> Zadanie nr 8- trwałe oznakowanie   ulic miasta Poznania             18 150 m</t>
    </r>
    <r>
      <rPr>
        <b/>
        <u/>
        <sz val="10"/>
        <color indexed="8"/>
        <rFont val="Arial"/>
        <charset val="238"/>
      </rPr>
      <t>²</t>
    </r>
  </si>
  <si>
    <t>Załącznik nr 3, DZ.RO.341…...2018</t>
  </si>
  <si>
    <r>
      <t xml:space="preserve"> </t>
    </r>
    <r>
      <rPr>
        <b/>
        <u/>
        <sz val="10"/>
        <color indexed="8"/>
        <rFont val="Arial Narrow"/>
        <family val="2"/>
        <charset val="238"/>
      </rPr>
      <t>Zadanie nr 5 -  Wilda oraz Strefa Płatnego Parkowania - Jeżyce, Grunwald i Stare Miasto - 122 400m</t>
    </r>
    <r>
      <rPr>
        <b/>
        <u/>
        <sz val="10"/>
        <color indexed="8"/>
        <rFont val="Arial"/>
        <family val="2"/>
        <charset val="238"/>
      </rPr>
      <t>²</t>
    </r>
  </si>
  <si>
    <t>ZESTAWIENIE  ZADAŃ  NR 1 DO 8</t>
  </si>
  <si>
    <t>ZADANIE NR 1 - GRUNWALD</t>
  </si>
  <si>
    <t>905 895,00 PLN brutto</t>
  </si>
  <si>
    <t>ZADANIE NR 2 - JEŻYCE</t>
  </si>
  <si>
    <t>ZADANIE NR 3 - NOWE MIASTO</t>
  </si>
  <si>
    <t>ZADANIE NR 4 - STARE MIASTO</t>
  </si>
  <si>
    <t>ZADANIE NR 5 - WILDA + SPP</t>
  </si>
  <si>
    <t>ZADANIE NR 7 - TRWAŁE</t>
  </si>
  <si>
    <t>ZADANIE NR 8 -  TRWAŁE ROWEROWE</t>
  </si>
  <si>
    <t>ZADANIE NR 6 - DROGI KRAJOWE</t>
  </si>
  <si>
    <t>1 025 820,00 PLN brutto</t>
  </si>
  <si>
    <t>905 895,00  PLN brutto</t>
  </si>
  <si>
    <t>883 755,00  PLN brutto</t>
  </si>
  <si>
    <t>938 736,00  PLN brutto</t>
  </si>
  <si>
    <t>1 141 132,50 PLN brutto</t>
  </si>
  <si>
    <t>916 965,00 PLN brutto</t>
  </si>
  <si>
    <t>867 150,00 PLN brutto</t>
  </si>
  <si>
    <t>ZADANIA NR 1-8 RAZEM</t>
  </si>
  <si>
    <t>PLN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</si>
</sst>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u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u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u/>
      <sz val="12"/>
      <color indexed="8"/>
      <name val="Arial Narrow"/>
      <family val="2"/>
      <charset val="238"/>
    </font>
    <font>
      <b/>
      <sz val="12"/>
      <color indexed="8"/>
      <name val="Arial"/>
      <family val="2"/>
      <charset val="238"/>
    </font>
    <font>
      <b/>
      <u/>
      <sz val="11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indexed="8"/>
      <name val="Arial Narrow"/>
      <family val="2"/>
      <charset val="238"/>
    </font>
    <font>
      <b/>
      <u/>
      <sz val="10"/>
      <color indexed="8"/>
      <name val="Arial"/>
      <charset val="238"/>
    </font>
    <font>
      <sz val="10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10" fillId="0" borderId="2" xfId="0" applyFont="1" applyBorder="1" applyAlignment="1"/>
    <xf numFmtId="0" fontId="4" fillId="0" borderId="2" xfId="0" applyFont="1" applyBorder="1" applyAlignment="1"/>
    <xf numFmtId="0" fontId="3" fillId="0" borderId="0" xfId="0" applyFont="1" applyAlignment="1">
      <alignment horizontal="left" vertical="distributed" wrapText="1"/>
    </xf>
    <xf numFmtId="0" fontId="13" fillId="0" borderId="0" xfId="0" applyFont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0" xfId="0" applyFont="1" applyBorder="1" applyAlignment="1">
      <alignment horizontal="left" vertical="distributed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distributed" wrapText="1"/>
    </xf>
    <xf numFmtId="0" fontId="5" fillId="0" borderId="0" xfId="0" applyFont="1" applyAlignment="1"/>
    <xf numFmtId="0" fontId="13" fillId="0" borderId="0" xfId="0" applyFont="1" applyAlignment="1">
      <alignment horizontal="left" vertical="distributed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distributed" wrapText="1"/>
    </xf>
    <xf numFmtId="0" fontId="5" fillId="0" borderId="0" xfId="0" applyFont="1" applyAlignment="1"/>
    <xf numFmtId="0" fontId="13" fillId="0" borderId="0" xfId="0" applyFont="1" applyAlignment="1">
      <alignment horizontal="left" vertical="distributed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Border="1" applyAlignment="1">
      <alignment horizontal="center" vertical="center"/>
    </xf>
    <xf numFmtId="0" fontId="18" fillId="0" borderId="0" xfId="0" applyFont="1" applyAlignment="1"/>
    <xf numFmtId="164" fontId="18" fillId="0" borderId="0" xfId="0" applyNumberFormat="1" applyFont="1"/>
    <xf numFmtId="164" fontId="0" fillId="0" borderId="0" xfId="0" applyNumberFormat="1"/>
    <xf numFmtId="164" fontId="5" fillId="0" borderId="0" xfId="0" applyNumberFormat="1" applyFont="1" applyAlignment="1"/>
    <xf numFmtId="164" fontId="3" fillId="0" borderId="2" xfId="0" applyNumberFormat="1" applyFont="1" applyBorder="1" applyAlignment="1">
      <alignment horizontal="left" vertical="distributed" wrapText="1"/>
    </xf>
    <xf numFmtId="0" fontId="3" fillId="0" borderId="0" xfId="0" applyFont="1" applyAlignment="1">
      <alignment horizontal="left" vertical="distributed" wrapText="1"/>
    </xf>
    <xf numFmtId="4" fontId="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justify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0" fontId="7" fillId="0" borderId="0" xfId="0" applyFont="1"/>
    <xf numFmtId="3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21" fillId="0" borderId="4" xfId="0" applyFont="1" applyBorder="1" applyAlignment="1">
      <alignment vertical="center" wrapText="1"/>
    </xf>
    <xf numFmtId="4" fontId="22" fillId="0" borderId="0" xfId="0" applyNumberFormat="1" applyFont="1"/>
    <xf numFmtId="4" fontId="0" fillId="0" borderId="0" xfId="0" applyNumberFormat="1"/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/>
    </xf>
    <xf numFmtId="0" fontId="13" fillId="0" borderId="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3" fillId="0" borderId="5" xfId="0" applyFont="1" applyBorder="1" applyAlignment="1">
      <alignment horizontal="justify" vertical="justify"/>
    </xf>
    <xf numFmtId="0" fontId="13" fillId="0" borderId="3" xfId="0" applyFont="1" applyBorder="1" applyAlignment="1">
      <alignment horizontal="justify" vertical="justify"/>
    </xf>
    <xf numFmtId="0" fontId="13" fillId="0" borderId="4" xfId="0" applyFont="1" applyBorder="1" applyAlignment="1">
      <alignment horizontal="justify" vertical="justify"/>
    </xf>
    <xf numFmtId="0" fontId="10" fillId="0" borderId="2" xfId="0" applyFont="1" applyBorder="1" applyAlignment="1">
      <alignment horizontal="justify"/>
    </xf>
    <xf numFmtId="0" fontId="4" fillId="0" borderId="0" xfId="0" applyFont="1" applyAlignment="1">
      <alignment horizontal="center" wrapText="1"/>
    </xf>
    <xf numFmtId="0" fontId="13" fillId="0" borderId="5" xfId="0" applyFont="1" applyBorder="1" applyAlignment="1">
      <alignment vertical="justify"/>
    </xf>
    <xf numFmtId="0" fontId="13" fillId="0" borderId="3" xfId="0" applyFont="1" applyBorder="1" applyAlignment="1">
      <alignment vertical="justify"/>
    </xf>
    <xf numFmtId="0" fontId="13" fillId="0" borderId="4" xfId="0" applyFont="1" applyBorder="1" applyAlignment="1">
      <alignment vertical="justify"/>
    </xf>
    <xf numFmtId="0" fontId="13" fillId="2" borderId="5" xfId="0" applyFont="1" applyFill="1" applyBorder="1" applyAlignment="1">
      <alignment vertical="justify" wrapText="1"/>
    </xf>
    <xf numFmtId="0" fontId="13" fillId="2" borderId="3" xfId="0" applyFont="1" applyFill="1" applyBorder="1" applyAlignment="1">
      <alignment vertical="justify" wrapText="1"/>
    </xf>
    <xf numFmtId="0" fontId="13" fillId="2" borderId="4" xfId="0" applyFont="1" applyFill="1" applyBorder="1" applyAlignment="1">
      <alignment vertical="justify" wrapText="1"/>
    </xf>
    <xf numFmtId="0" fontId="13" fillId="0" borderId="5" xfId="0" applyFont="1" applyBorder="1" applyAlignment="1">
      <alignment horizontal="center" vertical="justify" wrapText="1"/>
    </xf>
    <xf numFmtId="0" fontId="13" fillId="0" borderId="3" xfId="0" applyFont="1" applyBorder="1" applyAlignment="1">
      <alignment horizontal="center" vertical="justify" wrapText="1"/>
    </xf>
    <xf numFmtId="0" fontId="13" fillId="0" borderId="5" xfId="0" applyFont="1" applyBorder="1" applyAlignment="1">
      <alignment horizontal="left" vertical="justify"/>
    </xf>
    <xf numFmtId="0" fontId="13" fillId="0" borderId="3" xfId="0" applyFont="1" applyBorder="1" applyAlignment="1">
      <alignment horizontal="left" vertical="justify"/>
    </xf>
    <xf numFmtId="0" fontId="13" fillId="0" borderId="4" xfId="0" applyFont="1" applyBorder="1" applyAlignment="1">
      <alignment horizontal="left" vertical="justify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justify" wrapText="1"/>
    </xf>
    <xf numFmtId="0" fontId="13" fillId="0" borderId="3" xfId="0" applyFont="1" applyBorder="1" applyAlignment="1">
      <alignment vertical="justify" wrapText="1"/>
    </xf>
    <xf numFmtId="0" fontId="13" fillId="0" borderId="4" xfId="0" applyFont="1" applyBorder="1" applyAlignment="1">
      <alignment vertical="justify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/>
    </xf>
    <xf numFmtId="0" fontId="6" fillId="0" borderId="6" xfId="0" applyFont="1" applyBorder="1" applyAlignment="1">
      <alignment horizontal="justify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justify"/>
    </xf>
    <xf numFmtId="0" fontId="12" fillId="0" borderId="6" xfId="0" applyFont="1" applyBorder="1" applyAlignment="1">
      <alignment horizontal="justify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9" fillId="0" borderId="0" xfId="0" applyFont="1" applyAlignment="1">
      <alignment horizontal="justify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616"/>
  <sheetViews>
    <sheetView view="pageBreakPreview" topLeftCell="A125" zoomScaleNormal="100" zoomScaleSheetLayoutView="100" workbookViewId="0">
      <selection activeCell="K129" sqref="K129:K133"/>
    </sheetView>
  </sheetViews>
  <sheetFormatPr defaultRowHeight="14.25"/>
  <cols>
    <col min="1" max="1" width="3.75" customWidth="1"/>
    <col min="5" max="5" width="8.875" customWidth="1"/>
    <col min="6" max="6" width="9" hidden="1" customWidth="1"/>
    <col min="7" max="7" width="9.5" customWidth="1"/>
    <col min="9" max="9" width="7.625" customWidth="1"/>
    <col min="10" max="10" width="10.625" customWidth="1"/>
    <col min="11" max="11" width="12.375" customWidth="1"/>
    <col min="12" max="12" width="9" customWidth="1"/>
    <col min="13" max="13" width="9.25" customWidth="1"/>
    <col min="14" max="20" width="9" hidden="1" customWidth="1"/>
    <col min="21" max="30" width="9" customWidth="1"/>
    <col min="31" max="31" width="5.25" customWidth="1"/>
    <col min="32" max="32" width="9" hidden="1" customWidth="1"/>
  </cols>
  <sheetData>
    <row r="1" spans="1:11" ht="14.25" customHeight="1">
      <c r="E1" s="99" t="s">
        <v>58</v>
      </c>
      <c r="F1" s="100"/>
      <c r="G1" s="100"/>
      <c r="H1" s="100"/>
      <c r="I1" s="100"/>
      <c r="J1" s="100"/>
    </row>
    <row r="2" spans="1:11" ht="15">
      <c r="J2" s="13"/>
    </row>
    <row r="3" spans="1:11" ht="15.75" customHeight="1">
      <c r="A3" s="101" t="s">
        <v>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2.5" customHeight="1">
      <c r="A4" s="102" t="s">
        <v>11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7.25" customHeight="1">
      <c r="A5" s="98" t="s">
        <v>12</v>
      </c>
      <c r="B5" s="98"/>
      <c r="C5" s="98"/>
      <c r="D5" s="98"/>
      <c r="E5" s="98"/>
      <c r="F5" s="15"/>
      <c r="G5" s="15"/>
      <c r="H5" s="15"/>
      <c r="I5" s="15"/>
      <c r="J5" s="14"/>
      <c r="K5" s="14"/>
    </row>
    <row r="6" spans="1:11" ht="17.25" customHeight="1">
      <c r="A6" s="98" t="s">
        <v>13</v>
      </c>
      <c r="B6" s="98"/>
      <c r="C6" s="98"/>
      <c r="D6" s="98"/>
      <c r="E6" s="98"/>
      <c r="F6" s="20"/>
      <c r="G6" s="20"/>
      <c r="H6" s="20"/>
      <c r="I6" s="15"/>
      <c r="J6" s="14"/>
      <c r="K6" s="14"/>
    </row>
    <row r="7" spans="1:11" ht="22.5" customHeight="1">
      <c r="A7" s="91" t="s">
        <v>0</v>
      </c>
      <c r="B7" s="91"/>
      <c r="C7" s="91"/>
      <c r="D7" s="91"/>
      <c r="E7" s="91"/>
      <c r="F7" s="91"/>
      <c r="G7" s="91"/>
      <c r="H7" s="91"/>
      <c r="I7" s="91"/>
      <c r="J7" s="91"/>
      <c r="K7" s="5"/>
    </row>
    <row r="8" spans="1:11" ht="43.5" customHeight="1">
      <c r="A8" s="106" t="s">
        <v>1</v>
      </c>
      <c r="B8" s="106"/>
      <c r="C8" s="106"/>
      <c r="D8" s="19" t="s">
        <v>59</v>
      </c>
      <c r="E8" s="4"/>
      <c r="F8" s="4"/>
      <c r="G8" s="44" t="s">
        <v>31</v>
      </c>
      <c r="H8" s="44" t="s">
        <v>17</v>
      </c>
      <c r="I8" s="44" t="s">
        <v>7</v>
      </c>
      <c r="J8" s="44" t="s">
        <v>8</v>
      </c>
      <c r="K8" s="44" t="s">
        <v>6</v>
      </c>
    </row>
    <row r="9" spans="1:11" ht="20.100000000000001" customHeight="1">
      <c r="A9" s="36">
        <v>1</v>
      </c>
      <c r="B9" s="108" t="s">
        <v>22</v>
      </c>
      <c r="C9" s="109"/>
      <c r="D9" s="109"/>
      <c r="E9" s="109"/>
      <c r="F9" s="110"/>
      <c r="G9" s="43" t="s">
        <v>27</v>
      </c>
      <c r="H9" s="42"/>
      <c r="I9" s="40">
        <v>39000</v>
      </c>
      <c r="J9" s="41"/>
      <c r="K9" s="67">
        <f>ROUND(I9*J9,2)</f>
        <v>0</v>
      </c>
    </row>
    <row r="10" spans="1:11" ht="20.100000000000001" customHeight="1">
      <c r="A10" s="36">
        <v>2</v>
      </c>
      <c r="B10" s="122" t="s">
        <v>24</v>
      </c>
      <c r="C10" s="123"/>
      <c r="D10" s="123"/>
      <c r="E10" s="123"/>
      <c r="F10" s="124"/>
      <c r="G10" s="43" t="s">
        <v>27</v>
      </c>
      <c r="H10" s="43"/>
      <c r="I10" s="40">
        <v>19500</v>
      </c>
      <c r="J10" s="41"/>
      <c r="K10" s="67">
        <f t="shared" ref="K10:K14" si="0">ROUND(I10*J10,2)</f>
        <v>0</v>
      </c>
    </row>
    <row r="11" spans="1:11" ht="20.100000000000001" customHeight="1">
      <c r="A11" s="36">
        <v>3</v>
      </c>
      <c r="B11" s="116" t="s">
        <v>25</v>
      </c>
      <c r="C11" s="117"/>
      <c r="D11" s="117"/>
      <c r="E11" s="117"/>
      <c r="F11" s="118"/>
      <c r="G11" s="39" t="s">
        <v>27</v>
      </c>
      <c r="H11" s="39"/>
      <c r="I11" s="40">
        <v>36000</v>
      </c>
      <c r="J11" s="41"/>
      <c r="K11" s="67">
        <f t="shared" si="0"/>
        <v>0</v>
      </c>
    </row>
    <row r="12" spans="1:11" ht="60.75" customHeight="1">
      <c r="A12" s="36">
        <v>4</v>
      </c>
      <c r="B12" s="111" t="s">
        <v>39</v>
      </c>
      <c r="C12" s="112"/>
      <c r="D12" s="112"/>
      <c r="E12" s="112"/>
      <c r="F12" s="113"/>
      <c r="G12" s="42"/>
      <c r="H12" s="42"/>
      <c r="I12" s="36">
        <v>600</v>
      </c>
      <c r="J12" s="41"/>
      <c r="K12" s="67">
        <f t="shared" si="0"/>
        <v>0</v>
      </c>
    </row>
    <row r="13" spans="1:11" s="37" customFormat="1" ht="45" customHeight="1">
      <c r="A13" s="36">
        <v>5</v>
      </c>
      <c r="B13" s="114" t="s">
        <v>67</v>
      </c>
      <c r="C13" s="115"/>
      <c r="D13" s="115"/>
      <c r="E13" s="115"/>
      <c r="F13" s="69"/>
      <c r="G13" s="39" t="s">
        <v>28</v>
      </c>
      <c r="H13" s="39"/>
      <c r="I13" s="40">
        <v>5250</v>
      </c>
      <c r="J13" s="41"/>
      <c r="K13" s="67">
        <f t="shared" si="0"/>
        <v>0</v>
      </c>
    </row>
    <row r="14" spans="1:11" ht="30" customHeight="1">
      <c r="A14" s="36">
        <v>6</v>
      </c>
      <c r="B14" s="103" t="s">
        <v>29</v>
      </c>
      <c r="C14" s="104"/>
      <c r="D14" s="104"/>
      <c r="E14" s="104"/>
      <c r="F14" s="105"/>
      <c r="G14" s="42" t="s">
        <v>26</v>
      </c>
      <c r="H14" s="42"/>
      <c r="I14" s="36">
        <v>450</v>
      </c>
      <c r="J14" s="41"/>
      <c r="K14" s="67">
        <f t="shared" si="0"/>
        <v>0</v>
      </c>
    </row>
    <row r="15" spans="1:11" ht="20.100000000000001" customHeight="1">
      <c r="A15" s="9" t="s">
        <v>62</v>
      </c>
      <c r="B15" s="9"/>
      <c r="C15" s="9"/>
      <c r="D15" s="9"/>
      <c r="E15" s="9"/>
      <c r="F15" s="9"/>
      <c r="G15" s="9"/>
      <c r="H15" s="9"/>
      <c r="I15" s="10"/>
      <c r="J15" s="75" t="s">
        <v>60</v>
      </c>
      <c r="K15" s="68">
        <f>SUM(K9:K14)</f>
        <v>0</v>
      </c>
    </row>
    <row r="16" spans="1:11" s="1" customFormat="1" ht="20.100000000000001" customHeight="1">
      <c r="A16" s="9" t="s">
        <v>63</v>
      </c>
      <c r="B16" s="9"/>
      <c r="C16" s="9"/>
      <c r="D16" s="9"/>
      <c r="E16" s="9"/>
      <c r="F16" s="9"/>
      <c r="G16" s="9"/>
      <c r="H16" s="9"/>
      <c r="I16" s="9"/>
      <c r="J16" s="75" t="s">
        <v>2</v>
      </c>
      <c r="K16" s="68">
        <f>K15*0.23</f>
        <v>0</v>
      </c>
    </row>
    <row r="17" spans="1:11" s="1" customFormat="1" ht="20.100000000000001" customHeight="1">
      <c r="A17" s="9" t="s">
        <v>64</v>
      </c>
      <c r="B17" s="9"/>
      <c r="C17" s="9"/>
      <c r="D17" s="9"/>
      <c r="E17" s="9"/>
      <c r="F17" s="9"/>
      <c r="G17" s="9"/>
      <c r="H17" s="9"/>
      <c r="I17" s="9"/>
      <c r="J17" s="75" t="s">
        <v>61</v>
      </c>
      <c r="K17" s="68">
        <f>K15*1.23</f>
        <v>0</v>
      </c>
    </row>
    <row r="18" spans="1:11" s="1" customFormat="1" ht="20.100000000000001" customHeight="1">
      <c r="A18" s="9" t="s">
        <v>65</v>
      </c>
      <c r="B18" s="9"/>
      <c r="C18" s="9"/>
      <c r="D18" s="9"/>
      <c r="E18" s="9"/>
      <c r="F18" s="9"/>
      <c r="G18" s="9"/>
      <c r="H18" s="9"/>
      <c r="I18" s="9"/>
      <c r="J18" s="12" t="s">
        <v>66</v>
      </c>
      <c r="K18" s="18"/>
    </row>
    <row r="19" spans="1:11" s="1" customFormat="1" ht="12" customHeight="1">
      <c r="A19" s="90"/>
      <c r="B19" s="90"/>
      <c r="C19" s="90"/>
      <c r="D19" s="90"/>
      <c r="E19" s="90"/>
      <c r="F19" s="90"/>
      <c r="G19" s="21"/>
      <c r="H19" s="21"/>
      <c r="I19" s="9"/>
      <c r="J19" s="11"/>
      <c r="K19" s="18"/>
    </row>
    <row r="20" spans="1:11" s="1" customFormat="1" ht="18.75" customHeight="1">
      <c r="A20" s="21"/>
      <c r="B20" s="21"/>
      <c r="C20" s="21"/>
      <c r="D20" s="21"/>
      <c r="E20" s="21"/>
      <c r="F20" s="21"/>
      <c r="G20" s="21"/>
      <c r="H20" s="21"/>
      <c r="I20" s="9"/>
      <c r="J20" s="11"/>
      <c r="K20" s="18"/>
    </row>
    <row r="21" spans="1:11" s="1" customFormat="1" ht="55.5" customHeight="1">
      <c r="A21" s="9"/>
      <c r="B21" s="9"/>
      <c r="C21" s="9"/>
      <c r="D21" s="9"/>
      <c r="E21" s="9"/>
      <c r="F21" s="9"/>
      <c r="G21" s="27"/>
      <c r="H21" s="27"/>
      <c r="I21" s="29"/>
      <c r="J21" s="29"/>
      <c r="K21" s="27"/>
    </row>
    <row r="22" spans="1:11" s="1" customFormat="1" ht="20.25" customHeight="1">
      <c r="A22" s="90" t="s">
        <v>14</v>
      </c>
      <c r="B22" s="90"/>
      <c r="C22" s="90"/>
      <c r="D22" s="90"/>
      <c r="E22" s="90"/>
      <c r="F22" s="90"/>
      <c r="G22" s="9"/>
      <c r="H22" s="9"/>
      <c r="I22" s="4" t="s">
        <v>15</v>
      </c>
      <c r="J22" s="4"/>
      <c r="K22" s="4"/>
    </row>
    <row r="23" spans="1:11" s="1" customFormat="1" ht="20.100000000000001" customHeight="1">
      <c r="A23" s="74"/>
      <c r="B23" s="74"/>
      <c r="C23" s="74"/>
      <c r="D23" s="74"/>
      <c r="E23" s="74"/>
      <c r="F23" s="74"/>
      <c r="G23" s="9"/>
      <c r="H23" s="9"/>
      <c r="I23" s="4"/>
      <c r="J23" s="4"/>
      <c r="K23" s="4"/>
    </row>
    <row r="24" spans="1:11" s="1" customFormat="1" ht="20.100000000000001" customHeight="1">
      <c r="A24"/>
      <c r="B24"/>
      <c r="C24"/>
      <c r="D24"/>
      <c r="E24" s="99" t="s">
        <v>58</v>
      </c>
      <c r="F24" s="100"/>
      <c r="G24" s="100"/>
      <c r="H24" s="100"/>
      <c r="I24" s="100"/>
      <c r="J24" s="100"/>
      <c r="K24"/>
    </row>
    <row r="25" spans="1:11" s="1" customFormat="1" ht="20.100000000000001" customHeight="1">
      <c r="A25"/>
      <c r="B25"/>
      <c r="C25"/>
      <c r="D25"/>
      <c r="E25"/>
      <c r="F25"/>
      <c r="G25"/>
      <c r="H25"/>
      <c r="I25"/>
      <c r="J25" s="13"/>
      <c r="K25"/>
    </row>
    <row r="26" spans="1:11" s="1" customFormat="1" ht="20.100000000000001" customHeight="1">
      <c r="A26" s="101" t="s">
        <v>56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s="1" customFormat="1" ht="20.100000000000001" customHeight="1">
      <c r="A27" s="102" t="s">
        <v>11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s="1" customFormat="1" ht="20.100000000000001" customHeight="1">
      <c r="A28" s="98" t="s">
        <v>12</v>
      </c>
      <c r="B28" s="98"/>
      <c r="C28" s="98"/>
      <c r="D28" s="98"/>
      <c r="E28" s="98"/>
      <c r="F28" s="15"/>
      <c r="G28" s="15"/>
      <c r="H28" s="15"/>
      <c r="I28" s="15"/>
      <c r="J28" s="14"/>
      <c r="K28" s="14"/>
    </row>
    <row r="29" spans="1:11" s="1" customFormat="1" ht="20.100000000000001" customHeight="1">
      <c r="A29" s="98" t="s">
        <v>13</v>
      </c>
      <c r="B29" s="98"/>
      <c r="C29" s="98"/>
      <c r="D29" s="98"/>
      <c r="E29" s="98"/>
      <c r="F29" s="20"/>
      <c r="G29" s="20"/>
      <c r="H29" s="20"/>
      <c r="I29" s="15"/>
      <c r="J29" s="14"/>
      <c r="K29" s="14"/>
    </row>
    <row r="30" spans="1:11" s="1" customFormat="1" ht="34.5" customHeight="1">
      <c r="A30" s="91" t="s">
        <v>0</v>
      </c>
      <c r="B30" s="91"/>
      <c r="C30" s="91"/>
      <c r="D30" s="91"/>
      <c r="E30" s="91"/>
      <c r="F30" s="91"/>
      <c r="G30" s="91"/>
      <c r="H30" s="91"/>
      <c r="I30" s="91"/>
      <c r="J30" s="91"/>
      <c r="K30" s="5"/>
    </row>
    <row r="31" spans="1:11" s="1" customFormat="1" ht="18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38.25" customHeight="1">
      <c r="A32" s="106" t="s">
        <v>3</v>
      </c>
      <c r="B32" s="106"/>
      <c r="C32" s="106"/>
      <c r="D32" s="24" t="s">
        <v>69</v>
      </c>
      <c r="E32" s="4"/>
      <c r="F32" s="4"/>
      <c r="G32" s="44" t="s">
        <v>31</v>
      </c>
      <c r="H32" s="6" t="s">
        <v>17</v>
      </c>
      <c r="I32" s="6" t="s">
        <v>7</v>
      </c>
      <c r="J32" s="6" t="s">
        <v>8</v>
      </c>
      <c r="K32" s="6" t="s">
        <v>6</v>
      </c>
    </row>
    <row r="33" spans="1:11" ht="20.100000000000001" customHeight="1">
      <c r="A33" s="7">
        <v>1</v>
      </c>
      <c r="B33" s="92" t="s">
        <v>22</v>
      </c>
      <c r="C33" s="93"/>
      <c r="D33" s="93"/>
      <c r="E33" s="93"/>
      <c r="F33" s="94"/>
      <c r="G33" s="42" t="s">
        <v>26</v>
      </c>
      <c r="H33" s="31"/>
      <c r="I33" s="40">
        <v>39000</v>
      </c>
      <c r="J33" s="16"/>
      <c r="K33" s="66">
        <f>ROUND(I33*J33,2)</f>
        <v>0</v>
      </c>
    </row>
    <row r="34" spans="1:11" ht="20.100000000000001" customHeight="1">
      <c r="A34" s="7">
        <v>2</v>
      </c>
      <c r="B34" s="119" t="s">
        <v>24</v>
      </c>
      <c r="C34" s="120"/>
      <c r="D34" s="120"/>
      <c r="E34" s="120"/>
      <c r="F34" s="121"/>
      <c r="G34" s="43" t="s">
        <v>27</v>
      </c>
      <c r="H34" s="32"/>
      <c r="I34" s="40">
        <v>19500</v>
      </c>
      <c r="J34" s="16"/>
      <c r="K34" s="66">
        <f t="shared" ref="K34:K38" si="1">ROUND(I34*J34,2)</f>
        <v>0</v>
      </c>
    </row>
    <row r="35" spans="1:11" ht="20.100000000000001" customHeight="1">
      <c r="A35" s="7">
        <v>3</v>
      </c>
      <c r="B35" s="84" t="s">
        <v>25</v>
      </c>
      <c r="C35" s="85"/>
      <c r="D35" s="85"/>
      <c r="E35" s="85"/>
      <c r="F35" s="86"/>
      <c r="G35" s="39" t="s">
        <v>27</v>
      </c>
      <c r="H35" s="33"/>
      <c r="I35" s="40">
        <v>39000</v>
      </c>
      <c r="J35" s="16"/>
      <c r="K35" s="66">
        <f t="shared" si="1"/>
        <v>0</v>
      </c>
    </row>
    <row r="36" spans="1:11" ht="50.25" customHeight="1">
      <c r="A36" s="7">
        <v>4</v>
      </c>
      <c r="B36" s="87" t="s">
        <v>39</v>
      </c>
      <c r="C36" s="88"/>
      <c r="D36" s="88"/>
      <c r="E36" s="88"/>
      <c r="F36" s="89"/>
      <c r="G36" s="31"/>
      <c r="H36" s="31"/>
      <c r="I36" s="7">
        <v>600</v>
      </c>
      <c r="J36" s="16"/>
      <c r="K36" s="66">
        <f t="shared" si="1"/>
        <v>0</v>
      </c>
    </row>
    <row r="37" spans="1:11" s="37" customFormat="1" ht="42.75" customHeight="1">
      <c r="A37" s="36">
        <v>5</v>
      </c>
      <c r="B37" s="82" t="s">
        <v>23</v>
      </c>
      <c r="C37" s="83"/>
      <c r="D37" s="83"/>
      <c r="E37" s="83"/>
      <c r="F37" s="38"/>
      <c r="G37" s="39" t="s">
        <v>28</v>
      </c>
      <c r="H37" s="39"/>
      <c r="I37" s="40">
        <v>1500</v>
      </c>
      <c r="J37" s="41"/>
      <c r="K37" s="66">
        <f t="shared" si="1"/>
        <v>0</v>
      </c>
    </row>
    <row r="38" spans="1:11" ht="30" customHeight="1">
      <c r="A38" s="7">
        <v>6</v>
      </c>
      <c r="B38" s="95" t="s">
        <v>30</v>
      </c>
      <c r="C38" s="96"/>
      <c r="D38" s="96"/>
      <c r="E38" s="96"/>
      <c r="F38" s="97"/>
      <c r="G38" s="42" t="s">
        <v>26</v>
      </c>
      <c r="H38" s="31"/>
      <c r="I38" s="7">
        <v>300</v>
      </c>
      <c r="J38" s="16"/>
      <c r="K38" s="66">
        <f t="shared" si="1"/>
        <v>0</v>
      </c>
    </row>
    <row r="39" spans="1:11" ht="20.100000000000001" customHeight="1">
      <c r="A39" s="9" t="s">
        <v>62</v>
      </c>
      <c r="B39" s="4"/>
      <c r="C39" s="4"/>
      <c r="D39" s="4"/>
      <c r="E39" s="4"/>
      <c r="F39" s="4"/>
      <c r="G39" s="4"/>
      <c r="H39" s="4"/>
      <c r="I39" s="10"/>
      <c r="J39" s="75" t="s">
        <v>60</v>
      </c>
      <c r="K39" s="68">
        <f>SUM(K33:K38)</f>
        <v>0</v>
      </c>
    </row>
    <row r="40" spans="1:11" ht="20.100000000000001" customHeight="1">
      <c r="A40" s="9" t="s">
        <v>63</v>
      </c>
      <c r="B40" s="4"/>
      <c r="C40" s="4"/>
      <c r="D40" s="4"/>
      <c r="E40" s="4"/>
      <c r="F40" s="4"/>
      <c r="G40" s="4"/>
      <c r="H40" s="4"/>
      <c r="I40" s="9"/>
      <c r="J40" s="75" t="s">
        <v>2</v>
      </c>
      <c r="K40" s="68">
        <f>K39*0.23</f>
        <v>0</v>
      </c>
    </row>
    <row r="41" spans="1:11" ht="20.100000000000001" customHeight="1">
      <c r="A41" s="9" t="s">
        <v>64</v>
      </c>
      <c r="B41" s="4"/>
      <c r="C41" s="4"/>
      <c r="D41" s="4"/>
      <c r="E41" s="4"/>
      <c r="F41" s="4"/>
      <c r="G41" s="4"/>
      <c r="H41" s="4"/>
      <c r="I41" s="9"/>
      <c r="J41" s="75" t="s">
        <v>61</v>
      </c>
      <c r="K41" s="68">
        <f>K39*1.23</f>
        <v>0</v>
      </c>
    </row>
    <row r="42" spans="1:11" ht="20.100000000000001" customHeight="1">
      <c r="A42" s="9" t="s">
        <v>65</v>
      </c>
      <c r="B42" s="4"/>
      <c r="C42" s="4"/>
      <c r="D42" s="4"/>
      <c r="E42" s="4"/>
      <c r="F42" s="4"/>
      <c r="G42" s="4"/>
      <c r="H42" s="4"/>
      <c r="I42" s="9"/>
      <c r="J42" s="12" t="s">
        <v>66</v>
      </c>
      <c r="K42" s="18"/>
    </row>
    <row r="43" spans="1:11" ht="20.100000000000001" customHeight="1">
      <c r="A43" s="90" t="s">
        <v>14</v>
      </c>
      <c r="B43" s="90"/>
      <c r="C43" s="90"/>
      <c r="D43" s="90"/>
      <c r="E43" s="90"/>
      <c r="F43" s="90"/>
      <c r="G43" s="35"/>
      <c r="H43" s="35"/>
      <c r="I43" s="9"/>
      <c r="J43" s="11"/>
      <c r="K43" s="18"/>
    </row>
    <row r="44" spans="1:11" ht="13.5" customHeight="1">
      <c r="A44" s="35"/>
      <c r="B44" s="35"/>
      <c r="C44" s="35"/>
      <c r="D44" s="35"/>
      <c r="E44" s="35"/>
      <c r="F44" s="35"/>
      <c r="G44" s="35"/>
      <c r="H44" s="35"/>
      <c r="I44" s="9"/>
      <c r="J44" s="11"/>
      <c r="K44" s="18"/>
    </row>
    <row r="45" spans="1:11" ht="14.25" customHeight="1">
      <c r="A45" s="27"/>
      <c r="B45" s="27"/>
      <c r="C45" s="27"/>
      <c r="D45" s="27"/>
      <c r="E45" s="27"/>
      <c r="F45" s="27"/>
      <c r="G45" s="27"/>
      <c r="H45" s="27"/>
      <c r="I45" s="29"/>
      <c r="J45" s="29"/>
      <c r="K45" s="27"/>
    </row>
    <row r="46" spans="1:11" ht="36.75" customHeight="1">
      <c r="A46" s="9"/>
      <c r="B46" s="9"/>
      <c r="C46" s="9"/>
      <c r="D46" s="9"/>
      <c r="E46" s="9"/>
      <c r="F46" s="9"/>
      <c r="G46" s="9"/>
      <c r="H46" s="9"/>
      <c r="I46" s="4" t="s">
        <v>15</v>
      </c>
      <c r="J46" s="4"/>
      <c r="K46" s="4"/>
    </row>
    <row r="47" spans="1:11" ht="2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17"/>
    </row>
    <row r="48" spans="1:11" ht="15">
      <c r="E48" s="99" t="s">
        <v>58</v>
      </c>
      <c r="F48" s="100"/>
      <c r="G48" s="100"/>
      <c r="H48" s="100"/>
      <c r="I48" s="100"/>
      <c r="J48" s="100"/>
    </row>
    <row r="49" spans="1:11" ht="15" customHeight="1">
      <c r="J49" s="13"/>
    </row>
    <row r="50" spans="1:11" ht="14.25" customHeight="1">
      <c r="A50" s="101" t="s">
        <v>55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ht="15.75">
      <c r="A51" s="102" t="s">
        <v>11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1.2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15.75" customHeight="1">
      <c r="A53" s="98" t="s">
        <v>12</v>
      </c>
      <c r="B53" s="98"/>
      <c r="C53" s="98"/>
      <c r="D53" s="98"/>
      <c r="E53" s="98"/>
      <c r="F53" s="15"/>
      <c r="G53" s="15"/>
      <c r="H53" s="15"/>
      <c r="I53" s="15"/>
      <c r="J53" s="14"/>
      <c r="K53" s="14"/>
    </row>
    <row r="54" spans="1:11" ht="15" customHeight="1">
      <c r="A54" s="98" t="s">
        <v>13</v>
      </c>
      <c r="B54" s="98"/>
      <c r="C54" s="98"/>
      <c r="D54" s="98"/>
      <c r="E54" s="98"/>
      <c r="F54" s="20"/>
      <c r="G54" s="20"/>
      <c r="H54" s="20"/>
      <c r="I54" s="15"/>
      <c r="J54" s="14"/>
      <c r="K54" s="14"/>
    </row>
    <row r="55" spans="1:11" ht="17.25" customHeight="1">
      <c r="A55" s="91" t="s">
        <v>0</v>
      </c>
      <c r="B55" s="91"/>
      <c r="C55" s="91"/>
      <c r="D55" s="91"/>
      <c r="E55" s="91"/>
      <c r="F55" s="91"/>
      <c r="G55" s="91"/>
      <c r="H55" s="91"/>
      <c r="I55" s="91"/>
      <c r="J55" s="91"/>
      <c r="K55" s="5"/>
    </row>
    <row r="56" spans="1:11" ht="3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7"/>
    </row>
    <row r="57" spans="1:11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17"/>
    </row>
    <row r="58" spans="1:11" ht="46.5" customHeight="1">
      <c r="A58" s="25" t="s">
        <v>4</v>
      </c>
      <c r="B58" s="26"/>
      <c r="C58" s="26"/>
      <c r="D58" s="24" t="s">
        <v>70</v>
      </c>
      <c r="E58" s="4"/>
      <c r="F58" s="4"/>
      <c r="G58" s="44" t="s">
        <v>31</v>
      </c>
      <c r="H58" s="6" t="s">
        <v>17</v>
      </c>
      <c r="I58" s="6" t="s">
        <v>7</v>
      </c>
      <c r="J58" s="6" t="s">
        <v>8</v>
      </c>
      <c r="K58" s="6" t="s">
        <v>6</v>
      </c>
    </row>
    <row r="59" spans="1:11" ht="20.100000000000001" customHeight="1">
      <c r="A59" s="7">
        <v>1</v>
      </c>
      <c r="B59" s="92" t="s">
        <v>22</v>
      </c>
      <c r="C59" s="93"/>
      <c r="D59" s="93"/>
      <c r="E59" s="93"/>
      <c r="F59" s="94"/>
      <c r="G59" s="42" t="s">
        <v>27</v>
      </c>
      <c r="H59" s="31"/>
      <c r="I59" s="8">
        <v>39000</v>
      </c>
      <c r="J59" s="16"/>
      <c r="K59" s="66">
        <f>ROUND(I59*J59,2)</f>
        <v>0</v>
      </c>
    </row>
    <row r="60" spans="1:11" ht="20.100000000000001" customHeight="1">
      <c r="A60" s="7">
        <v>2</v>
      </c>
      <c r="B60" s="119" t="s">
        <v>24</v>
      </c>
      <c r="C60" s="120"/>
      <c r="D60" s="120"/>
      <c r="E60" s="120"/>
      <c r="F60" s="121"/>
      <c r="G60" s="43" t="s">
        <v>27</v>
      </c>
      <c r="H60" s="32"/>
      <c r="I60" s="8">
        <v>22200</v>
      </c>
      <c r="J60" s="16"/>
      <c r="K60" s="66">
        <f t="shared" ref="K60:K64" si="2">ROUND(I60*J60,2)</f>
        <v>0</v>
      </c>
    </row>
    <row r="61" spans="1:11" ht="20.100000000000001" customHeight="1">
      <c r="A61" s="7">
        <v>3</v>
      </c>
      <c r="B61" s="84" t="s">
        <v>25</v>
      </c>
      <c r="C61" s="85"/>
      <c r="D61" s="85"/>
      <c r="E61" s="85"/>
      <c r="F61" s="86"/>
      <c r="G61" s="39" t="s">
        <v>27</v>
      </c>
      <c r="H61" s="33"/>
      <c r="I61" s="8">
        <v>42900</v>
      </c>
      <c r="J61" s="16"/>
      <c r="K61" s="66">
        <f t="shared" si="2"/>
        <v>0</v>
      </c>
    </row>
    <row r="62" spans="1:11" ht="53.25" customHeight="1">
      <c r="A62" s="7">
        <v>4</v>
      </c>
      <c r="B62" s="87" t="s">
        <v>39</v>
      </c>
      <c r="C62" s="88"/>
      <c r="D62" s="88"/>
      <c r="E62" s="88"/>
      <c r="F62" s="89"/>
      <c r="G62" s="31"/>
      <c r="H62" s="31"/>
      <c r="I62" s="7">
        <v>600</v>
      </c>
      <c r="J62" s="16"/>
      <c r="K62" s="66">
        <f t="shared" si="2"/>
        <v>0</v>
      </c>
    </row>
    <row r="63" spans="1:11" s="37" customFormat="1" ht="38.25" customHeight="1">
      <c r="A63" s="36">
        <v>5</v>
      </c>
      <c r="B63" s="82" t="s">
        <v>23</v>
      </c>
      <c r="C63" s="83"/>
      <c r="D63" s="83"/>
      <c r="E63" s="83"/>
      <c r="F63" s="38"/>
      <c r="G63" s="39" t="s">
        <v>28</v>
      </c>
      <c r="H63" s="39"/>
      <c r="I63" s="40">
        <v>1500</v>
      </c>
      <c r="J63" s="41"/>
      <c r="K63" s="66">
        <f t="shared" si="2"/>
        <v>0</v>
      </c>
    </row>
    <row r="64" spans="1:11" ht="30" customHeight="1">
      <c r="A64" s="7">
        <v>6</v>
      </c>
      <c r="B64" s="95" t="s">
        <v>32</v>
      </c>
      <c r="C64" s="96"/>
      <c r="D64" s="96"/>
      <c r="E64" s="96"/>
      <c r="F64" s="97"/>
      <c r="G64" s="42" t="s">
        <v>26</v>
      </c>
      <c r="H64" s="31"/>
      <c r="I64" s="7">
        <v>150</v>
      </c>
      <c r="J64" s="16"/>
      <c r="K64" s="66">
        <f t="shared" si="2"/>
        <v>0</v>
      </c>
    </row>
    <row r="65" spans="1:11" ht="20.100000000000001" customHeight="1">
      <c r="A65" s="9" t="s">
        <v>62</v>
      </c>
      <c r="B65" s="4"/>
      <c r="C65" s="4"/>
      <c r="D65" s="4"/>
      <c r="E65" s="4"/>
      <c r="F65" s="4"/>
      <c r="G65" s="4"/>
      <c r="H65" s="4"/>
      <c r="I65" s="10"/>
      <c r="J65" s="75" t="s">
        <v>60</v>
      </c>
      <c r="K65" s="68">
        <f>SUM(K59:K64)</f>
        <v>0</v>
      </c>
    </row>
    <row r="66" spans="1:11" ht="20.100000000000001" customHeight="1">
      <c r="A66" s="9" t="s">
        <v>63</v>
      </c>
      <c r="B66" s="4"/>
      <c r="C66" s="4"/>
      <c r="D66" s="4"/>
      <c r="E66" s="4"/>
      <c r="F66" s="4"/>
      <c r="G66" s="4"/>
      <c r="H66" s="4"/>
      <c r="I66" s="9"/>
      <c r="J66" s="75" t="s">
        <v>2</v>
      </c>
      <c r="K66" s="68">
        <f>K65*0.23</f>
        <v>0</v>
      </c>
    </row>
    <row r="67" spans="1:11" ht="20.100000000000001" customHeight="1">
      <c r="A67" s="9" t="s">
        <v>64</v>
      </c>
      <c r="B67" s="4"/>
      <c r="C67" s="4"/>
      <c r="D67" s="4"/>
      <c r="E67" s="4"/>
      <c r="F67" s="4"/>
      <c r="G67" s="4"/>
      <c r="H67" s="4"/>
      <c r="I67" s="9"/>
      <c r="J67" s="75" t="s">
        <v>61</v>
      </c>
      <c r="K67" s="68">
        <f>K65*1.23</f>
        <v>0</v>
      </c>
    </row>
    <row r="68" spans="1:11" ht="20.100000000000001" customHeight="1">
      <c r="A68" s="9" t="s">
        <v>65</v>
      </c>
      <c r="B68" s="4"/>
      <c r="C68" s="4"/>
      <c r="D68" s="4"/>
      <c r="E68" s="4"/>
      <c r="F68" s="4"/>
      <c r="G68" s="4"/>
      <c r="H68" s="4"/>
      <c r="I68" s="9"/>
      <c r="J68" s="12" t="s">
        <v>66</v>
      </c>
      <c r="K68" s="18"/>
    </row>
    <row r="69" spans="1:11" ht="20.100000000000001" customHeight="1">
      <c r="A69" s="90" t="s">
        <v>14</v>
      </c>
      <c r="B69" s="90"/>
      <c r="C69" s="90"/>
      <c r="D69" s="90"/>
      <c r="E69" s="90"/>
      <c r="F69" s="90"/>
      <c r="G69" s="21"/>
      <c r="H69" s="21"/>
      <c r="I69" s="9"/>
      <c r="J69" s="11"/>
      <c r="K69" s="18"/>
    </row>
    <row r="70" spans="1:11" ht="20.100000000000001" customHeight="1">
      <c r="A70" s="21"/>
      <c r="B70" s="21"/>
      <c r="C70" s="21"/>
      <c r="D70" s="21"/>
      <c r="E70" s="21"/>
      <c r="F70" s="21"/>
      <c r="G70" s="21"/>
      <c r="H70" s="21"/>
      <c r="I70" s="9"/>
      <c r="J70" s="11"/>
      <c r="K70" s="18"/>
    </row>
    <row r="71" spans="1:11" ht="20.100000000000001" customHeight="1">
      <c r="A71" s="27"/>
      <c r="B71" s="27"/>
      <c r="C71" s="27"/>
      <c r="D71" s="27"/>
      <c r="E71" s="27"/>
      <c r="F71" s="27"/>
      <c r="G71" s="27"/>
      <c r="H71" s="27"/>
      <c r="I71" s="29"/>
      <c r="J71" s="29"/>
      <c r="K71" s="27"/>
    </row>
    <row r="72" spans="1:11" ht="20.100000000000001" customHeight="1">
      <c r="A72" s="9"/>
      <c r="B72" s="9"/>
      <c r="C72" s="9"/>
      <c r="D72" s="9"/>
      <c r="E72" s="9"/>
      <c r="F72" s="9"/>
      <c r="G72" s="9"/>
      <c r="H72" s="9"/>
      <c r="I72" s="4" t="s">
        <v>15</v>
      </c>
      <c r="J72" s="4"/>
      <c r="K72" s="4"/>
    </row>
    <row r="73" spans="1:11" ht="54" customHeight="1">
      <c r="A73" s="9"/>
      <c r="B73" s="9"/>
      <c r="C73" s="9"/>
      <c r="D73" s="9"/>
      <c r="E73" s="9"/>
      <c r="F73" s="9"/>
      <c r="G73" s="9"/>
      <c r="H73" s="9"/>
      <c r="I73" s="4"/>
      <c r="J73" s="4"/>
      <c r="K73" s="4"/>
    </row>
    <row r="74" spans="1:11" ht="20.100000000000001" customHeight="1">
      <c r="E74" s="99" t="s">
        <v>68</v>
      </c>
      <c r="F74" s="100"/>
      <c r="G74" s="100"/>
      <c r="H74" s="100"/>
      <c r="I74" s="100"/>
      <c r="J74" s="100"/>
    </row>
    <row r="75" spans="1:11" ht="20.100000000000001" customHeight="1">
      <c r="J75" s="13"/>
    </row>
    <row r="76" spans="1:11" ht="20.100000000000001" customHeight="1">
      <c r="A76" s="101" t="s">
        <v>54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1:11" ht="20.100000000000001" customHeight="1">
      <c r="A77" s="102" t="s">
        <v>11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ht="20.100000000000001" customHeight="1">
      <c r="A78" s="98" t="s">
        <v>12</v>
      </c>
      <c r="B78" s="98"/>
      <c r="C78" s="98"/>
      <c r="D78" s="98"/>
      <c r="E78" s="98"/>
      <c r="F78" s="15"/>
      <c r="G78" s="15"/>
      <c r="H78" s="15"/>
      <c r="I78" s="15"/>
      <c r="J78" s="14"/>
      <c r="K78" s="14"/>
    </row>
    <row r="79" spans="1:11" ht="20.100000000000001" customHeight="1">
      <c r="A79" s="98" t="s">
        <v>13</v>
      </c>
      <c r="B79" s="98"/>
      <c r="C79" s="98"/>
      <c r="D79" s="98"/>
      <c r="E79" s="98"/>
      <c r="F79" s="20"/>
      <c r="G79" s="20"/>
      <c r="H79" s="20"/>
      <c r="I79" s="15"/>
      <c r="J79" s="14"/>
      <c r="K79" s="14"/>
    </row>
    <row r="80" spans="1:11" ht="20.100000000000001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  <c r="K80" s="5"/>
    </row>
    <row r="81" spans="1:11" ht="36.75" customHeight="1">
      <c r="A81" s="25" t="s">
        <v>5</v>
      </c>
      <c r="B81" s="26"/>
      <c r="C81" s="26"/>
      <c r="D81" s="19">
        <v>116400</v>
      </c>
      <c r="E81" s="76" t="s">
        <v>71</v>
      </c>
      <c r="F81" s="4"/>
      <c r="G81" s="44" t="s">
        <v>31</v>
      </c>
      <c r="H81" s="6" t="s">
        <v>17</v>
      </c>
      <c r="I81" s="6" t="s">
        <v>7</v>
      </c>
      <c r="J81" s="6" t="s">
        <v>8</v>
      </c>
      <c r="K81" s="6" t="s">
        <v>6</v>
      </c>
    </row>
    <row r="82" spans="1:11" ht="20.100000000000001" customHeight="1">
      <c r="A82" s="7">
        <v>1</v>
      </c>
      <c r="B82" s="92" t="s">
        <v>22</v>
      </c>
      <c r="C82" s="93"/>
      <c r="D82" s="93"/>
      <c r="E82" s="93"/>
      <c r="F82" s="94"/>
      <c r="G82" s="42" t="s">
        <v>27</v>
      </c>
      <c r="H82" s="31"/>
      <c r="I82" s="8">
        <v>42000</v>
      </c>
      <c r="J82" s="16"/>
      <c r="K82" s="66">
        <f>ROUND(I82*J82,2)</f>
        <v>0</v>
      </c>
    </row>
    <row r="83" spans="1:11" ht="20.25" customHeight="1">
      <c r="A83" s="7">
        <v>2</v>
      </c>
      <c r="B83" s="119" t="s">
        <v>24</v>
      </c>
      <c r="C83" s="120"/>
      <c r="D83" s="120"/>
      <c r="E83" s="120"/>
      <c r="F83" s="121"/>
      <c r="G83" s="43" t="s">
        <v>27</v>
      </c>
      <c r="H83" s="32"/>
      <c r="I83" s="8">
        <v>24000</v>
      </c>
      <c r="J83" s="16"/>
      <c r="K83" s="66">
        <f t="shared" ref="K83:K87" si="3">ROUND(I83*J83,2)</f>
        <v>0</v>
      </c>
    </row>
    <row r="84" spans="1:11">
      <c r="A84" s="7">
        <v>3</v>
      </c>
      <c r="B84" s="84" t="s">
        <v>25</v>
      </c>
      <c r="C84" s="85"/>
      <c r="D84" s="85"/>
      <c r="E84" s="85"/>
      <c r="F84" s="86"/>
      <c r="G84" s="39" t="s">
        <v>27</v>
      </c>
      <c r="H84" s="33"/>
      <c r="I84" s="8">
        <v>48000</v>
      </c>
      <c r="J84" s="16"/>
      <c r="K84" s="66">
        <f t="shared" si="3"/>
        <v>0</v>
      </c>
    </row>
    <row r="85" spans="1:11" ht="51.75" customHeight="1">
      <c r="A85" s="7">
        <v>4</v>
      </c>
      <c r="B85" s="87" t="s">
        <v>39</v>
      </c>
      <c r="C85" s="88"/>
      <c r="D85" s="88"/>
      <c r="E85" s="88"/>
      <c r="F85" s="89"/>
      <c r="G85" s="31"/>
      <c r="H85" s="31"/>
      <c r="I85" s="7">
        <v>600</v>
      </c>
      <c r="J85" s="16"/>
      <c r="K85" s="66">
        <f t="shared" si="3"/>
        <v>0</v>
      </c>
    </row>
    <row r="86" spans="1:11" s="37" customFormat="1" ht="39" customHeight="1">
      <c r="A86" s="36">
        <v>5</v>
      </c>
      <c r="B86" s="82" t="s">
        <v>23</v>
      </c>
      <c r="C86" s="83"/>
      <c r="D86" s="83"/>
      <c r="E86" s="83"/>
      <c r="F86" s="38"/>
      <c r="G86" s="39" t="s">
        <v>28</v>
      </c>
      <c r="H86" s="39"/>
      <c r="I86" s="40">
        <v>1500</v>
      </c>
      <c r="J86" s="41"/>
      <c r="K86" s="66">
        <f t="shared" si="3"/>
        <v>0</v>
      </c>
    </row>
    <row r="87" spans="1:11" ht="30" customHeight="1">
      <c r="A87" s="7">
        <v>6</v>
      </c>
      <c r="B87" s="95" t="s">
        <v>30</v>
      </c>
      <c r="C87" s="96"/>
      <c r="D87" s="96"/>
      <c r="E87" s="96"/>
      <c r="F87" s="97"/>
      <c r="G87" s="42" t="s">
        <v>26</v>
      </c>
      <c r="H87" s="31"/>
      <c r="I87" s="7">
        <v>300</v>
      </c>
      <c r="J87" s="16"/>
      <c r="K87" s="66">
        <f t="shared" si="3"/>
        <v>0</v>
      </c>
    </row>
    <row r="88" spans="1:11" ht="32.25" customHeight="1">
      <c r="A88" s="9" t="s">
        <v>62</v>
      </c>
      <c r="B88" s="4"/>
      <c r="C88" s="4"/>
      <c r="D88" s="4"/>
      <c r="E88" s="4"/>
      <c r="F88" s="4"/>
      <c r="G88" s="4"/>
      <c r="H88" s="4"/>
      <c r="I88" s="10"/>
      <c r="J88" s="75" t="s">
        <v>60</v>
      </c>
      <c r="K88" s="68">
        <f>SUM(K82:K87)</f>
        <v>0</v>
      </c>
    </row>
    <row r="89" spans="1:11" ht="20.100000000000001" customHeight="1">
      <c r="A89" s="9" t="s">
        <v>63</v>
      </c>
      <c r="B89" s="4"/>
      <c r="C89" s="4"/>
      <c r="D89" s="4"/>
      <c r="E89" s="4"/>
      <c r="F89" s="4"/>
      <c r="G89" s="4"/>
      <c r="H89" s="4"/>
      <c r="I89" s="9"/>
      <c r="J89" s="75" t="s">
        <v>2</v>
      </c>
      <c r="K89" s="68">
        <f>K88*0.23</f>
        <v>0</v>
      </c>
    </row>
    <row r="90" spans="1:11" ht="20.100000000000001" customHeight="1">
      <c r="A90" s="9" t="s">
        <v>64</v>
      </c>
      <c r="B90" s="4"/>
      <c r="C90" s="4"/>
      <c r="D90" s="4"/>
      <c r="E90" s="4"/>
      <c r="F90" s="4"/>
      <c r="G90" s="4"/>
      <c r="H90" s="4"/>
      <c r="I90" s="9"/>
      <c r="J90" s="75" t="s">
        <v>61</v>
      </c>
      <c r="K90" s="68">
        <f>K88*1.23</f>
        <v>0</v>
      </c>
    </row>
    <row r="91" spans="1:11" ht="20.100000000000001" customHeight="1">
      <c r="A91" s="9" t="s">
        <v>65</v>
      </c>
      <c r="B91" s="4"/>
      <c r="C91" s="4"/>
      <c r="D91" s="4"/>
      <c r="E91" s="4"/>
      <c r="F91" s="4"/>
      <c r="G91" s="4"/>
      <c r="H91" s="4"/>
      <c r="I91" s="9"/>
      <c r="J91" s="12" t="s">
        <v>66</v>
      </c>
      <c r="K91" s="77"/>
    </row>
    <row r="92" spans="1:11" ht="20.100000000000001" customHeight="1">
      <c r="A92" s="90" t="s">
        <v>14</v>
      </c>
      <c r="B92" s="90"/>
      <c r="C92" s="90"/>
      <c r="D92" s="90"/>
      <c r="E92" s="90"/>
      <c r="F92" s="90"/>
      <c r="G92" s="21"/>
      <c r="H92" s="21"/>
      <c r="I92" s="9"/>
      <c r="J92" s="11"/>
      <c r="K92" s="18"/>
    </row>
    <row r="93" spans="1:11" ht="20.100000000000001" customHeight="1">
      <c r="A93" s="21"/>
      <c r="B93" s="21"/>
      <c r="C93" s="21"/>
      <c r="D93" s="21"/>
      <c r="E93" s="21"/>
      <c r="F93" s="21"/>
      <c r="G93" s="21"/>
      <c r="H93" s="21"/>
      <c r="I93" s="9"/>
      <c r="J93" s="11"/>
      <c r="K93" s="18"/>
    </row>
    <row r="94" spans="1:11" ht="14.25" customHeight="1">
      <c r="A94" s="27"/>
      <c r="B94" s="27"/>
      <c r="C94" s="27"/>
      <c r="D94" s="27"/>
      <c r="E94" s="27"/>
      <c r="F94" s="27"/>
      <c r="G94" s="27"/>
      <c r="H94" s="27"/>
      <c r="I94" s="29"/>
      <c r="J94" s="29"/>
      <c r="K94" s="27"/>
    </row>
    <row r="95" spans="1:11" ht="20.100000000000001" customHeight="1">
      <c r="A95" s="9"/>
      <c r="B95" s="9"/>
      <c r="C95" s="9"/>
      <c r="D95" s="9"/>
      <c r="E95" s="9"/>
      <c r="F95" s="9"/>
      <c r="G95" s="9"/>
      <c r="H95" s="9"/>
      <c r="I95" s="4" t="s">
        <v>15</v>
      </c>
      <c r="J95" s="4"/>
      <c r="K95" s="4"/>
    </row>
    <row r="96" spans="1:11" ht="10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17"/>
    </row>
    <row r="97" spans="1:11" ht="55.5" customHeight="1">
      <c r="E97" s="100" t="s">
        <v>58</v>
      </c>
      <c r="F97" s="100"/>
      <c r="G97" s="100"/>
      <c r="H97" s="100"/>
      <c r="I97" s="100"/>
      <c r="J97" s="100"/>
    </row>
    <row r="98" spans="1:11" ht="20.100000000000001" customHeight="1">
      <c r="J98" s="13"/>
    </row>
    <row r="99" spans="1:11" ht="20.100000000000001" customHeight="1">
      <c r="A99" s="101" t="s">
        <v>53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 ht="20.100000000000001" customHeight="1">
      <c r="A100" s="102" t="s">
        <v>11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1:11" ht="19.5" customHeight="1">
      <c r="A101" s="98" t="s">
        <v>12</v>
      </c>
      <c r="B101" s="98"/>
      <c r="C101" s="98"/>
      <c r="D101" s="98"/>
      <c r="E101" s="98"/>
      <c r="F101" s="15"/>
      <c r="G101" s="15"/>
      <c r="H101" s="15"/>
      <c r="I101" s="15"/>
      <c r="J101" s="14"/>
      <c r="K101" s="14"/>
    </row>
    <row r="102" spans="1:11" ht="15" customHeight="1">
      <c r="A102" s="98" t="s">
        <v>13</v>
      </c>
      <c r="B102" s="98"/>
      <c r="C102" s="98"/>
      <c r="D102" s="98"/>
      <c r="E102" s="98"/>
      <c r="F102" s="20"/>
      <c r="G102" s="20"/>
      <c r="H102" s="20"/>
      <c r="I102" s="15"/>
      <c r="J102" s="14"/>
      <c r="K102" s="14"/>
    </row>
    <row r="103" spans="1:11" ht="20.100000000000001" customHeight="1">
      <c r="A103" s="91" t="s">
        <v>0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5"/>
    </row>
    <row r="104" spans="1:11" ht="39.950000000000003" customHeight="1">
      <c r="A104" s="136" t="s">
        <v>78</v>
      </c>
      <c r="B104" s="136"/>
      <c r="C104" s="136"/>
      <c r="D104" s="136"/>
      <c r="E104" s="136"/>
      <c r="F104" s="137"/>
      <c r="G104" s="44" t="s">
        <v>31</v>
      </c>
      <c r="H104" s="6" t="s">
        <v>17</v>
      </c>
      <c r="I104" s="6" t="s">
        <v>7</v>
      </c>
      <c r="J104" s="6" t="s">
        <v>8</v>
      </c>
      <c r="K104" s="6" t="s">
        <v>6</v>
      </c>
    </row>
    <row r="105" spans="1:11" ht="20.100000000000001" customHeight="1">
      <c r="A105" s="7">
        <v>1</v>
      </c>
      <c r="B105" s="130" t="s">
        <v>20</v>
      </c>
      <c r="C105" s="131"/>
      <c r="D105" s="131"/>
      <c r="E105" s="131"/>
      <c r="F105" s="132"/>
      <c r="G105" s="42" t="s">
        <v>26</v>
      </c>
      <c r="H105" s="31"/>
      <c r="I105" s="8">
        <v>41400</v>
      </c>
      <c r="J105" s="16"/>
      <c r="K105" s="16">
        <f>ROUND(I105*J105,2)</f>
        <v>0</v>
      </c>
    </row>
    <row r="106" spans="1:11" ht="20.100000000000001" customHeight="1">
      <c r="A106" s="7">
        <v>2</v>
      </c>
      <c r="B106" s="130" t="s">
        <v>21</v>
      </c>
      <c r="C106" s="131"/>
      <c r="D106" s="131"/>
      <c r="E106" s="131"/>
      <c r="F106" s="132"/>
      <c r="G106" s="42" t="s">
        <v>26</v>
      </c>
      <c r="H106" s="32"/>
      <c r="I106" s="8">
        <v>2550</v>
      </c>
      <c r="J106" s="16"/>
      <c r="K106" s="16">
        <f t="shared" ref="K106:K113" si="4">ROUND(I106*J106,2)</f>
        <v>0</v>
      </c>
    </row>
    <row r="107" spans="1:11" ht="30" customHeight="1">
      <c r="A107" s="7">
        <v>6</v>
      </c>
      <c r="B107" s="95" t="s">
        <v>34</v>
      </c>
      <c r="C107" s="96"/>
      <c r="D107" s="96"/>
      <c r="E107" s="96"/>
      <c r="F107" s="97"/>
      <c r="G107" s="42" t="s">
        <v>26</v>
      </c>
      <c r="H107" s="31"/>
      <c r="I107" s="7">
        <v>1350</v>
      </c>
      <c r="J107" s="16"/>
      <c r="K107" s="16">
        <f t="shared" si="4"/>
        <v>0</v>
      </c>
    </row>
    <row r="108" spans="1:11" s="37" customFormat="1" ht="39.950000000000003" customHeight="1">
      <c r="A108" s="36">
        <v>3</v>
      </c>
      <c r="B108" s="138" t="s">
        <v>33</v>
      </c>
      <c r="C108" s="139"/>
      <c r="D108" s="139"/>
      <c r="E108" s="139"/>
      <c r="F108" s="38"/>
      <c r="G108" s="39" t="s">
        <v>28</v>
      </c>
      <c r="H108" s="39"/>
      <c r="I108" s="40">
        <v>15750</v>
      </c>
      <c r="J108" s="41"/>
      <c r="K108" s="16">
        <f t="shared" si="4"/>
        <v>0</v>
      </c>
    </row>
    <row r="109" spans="1:11" ht="20.100000000000001" customHeight="1">
      <c r="A109" s="7">
        <v>4</v>
      </c>
      <c r="B109" s="140" t="s">
        <v>35</v>
      </c>
      <c r="C109" s="141"/>
      <c r="D109" s="141"/>
      <c r="E109" s="141"/>
      <c r="F109" s="142"/>
      <c r="G109" s="39" t="s">
        <v>27</v>
      </c>
      <c r="H109" s="33"/>
      <c r="I109" s="8">
        <v>4200</v>
      </c>
      <c r="J109" s="16"/>
      <c r="K109" s="16">
        <f t="shared" si="4"/>
        <v>0</v>
      </c>
    </row>
    <row r="110" spans="1:11" ht="60.75" customHeight="1">
      <c r="A110" s="7">
        <v>4</v>
      </c>
      <c r="B110" s="87" t="s">
        <v>39</v>
      </c>
      <c r="C110" s="88"/>
      <c r="D110" s="88"/>
      <c r="E110" s="88"/>
      <c r="F110" s="89"/>
      <c r="G110" s="31"/>
      <c r="H110" s="31"/>
      <c r="I110" s="7">
        <v>600</v>
      </c>
      <c r="J110" s="16"/>
      <c r="K110" s="16">
        <f t="shared" si="4"/>
        <v>0</v>
      </c>
    </row>
    <row r="111" spans="1:11" ht="20.25" customHeight="1">
      <c r="A111" s="7">
        <v>2</v>
      </c>
      <c r="B111" s="119" t="s">
        <v>36</v>
      </c>
      <c r="C111" s="120"/>
      <c r="D111" s="120"/>
      <c r="E111" s="120"/>
      <c r="F111" s="121"/>
      <c r="G111" s="43" t="s">
        <v>27</v>
      </c>
      <c r="H111" s="32"/>
      <c r="I111" s="8">
        <v>10050</v>
      </c>
      <c r="J111" s="16"/>
      <c r="K111" s="16">
        <f t="shared" si="4"/>
        <v>0</v>
      </c>
    </row>
    <row r="112" spans="1:11" ht="20.100000000000001" customHeight="1">
      <c r="A112" s="7">
        <v>1</v>
      </c>
      <c r="B112" s="92" t="s">
        <v>37</v>
      </c>
      <c r="C112" s="93"/>
      <c r="D112" s="93"/>
      <c r="E112" s="93"/>
      <c r="F112" s="94"/>
      <c r="G112" s="42" t="s">
        <v>27</v>
      </c>
      <c r="H112" s="31"/>
      <c r="I112" s="8">
        <v>30000</v>
      </c>
      <c r="J112" s="16"/>
      <c r="K112" s="16">
        <f t="shared" si="4"/>
        <v>0</v>
      </c>
    </row>
    <row r="113" spans="1:11" ht="20.100000000000001" customHeight="1">
      <c r="A113" s="7">
        <v>8</v>
      </c>
      <c r="B113" s="133" t="s">
        <v>38</v>
      </c>
      <c r="C113" s="134"/>
      <c r="D113" s="134"/>
      <c r="E113" s="134"/>
      <c r="F113" s="135"/>
      <c r="G113" s="33"/>
      <c r="H113" s="33"/>
      <c r="I113" s="8">
        <v>16500</v>
      </c>
      <c r="J113" s="16"/>
      <c r="K113" s="16">
        <f t="shared" si="4"/>
        <v>0</v>
      </c>
    </row>
    <row r="114" spans="1:11" ht="20.100000000000001" customHeight="1">
      <c r="A114" s="9" t="s">
        <v>62</v>
      </c>
      <c r="B114" s="4"/>
      <c r="C114" s="4"/>
      <c r="D114" s="4"/>
      <c r="E114" s="4"/>
      <c r="F114" s="4"/>
      <c r="G114" s="4"/>
      <c r="H114" s="4"/>
      <c r="I114" s="10"/>
      <c r="J114" s="75" t="s">
        <v>60</v>
      </c>
      <c r="K114" s="22">
        <f>SUM(K105:K113)</f>
        <v>0</v>
      </c>
    </row>
    <row r="115" spans="1:11" ht="29.25" customHeight="1">
      <c r="A115" s="9" t="s">
        <v>63</v>
      </c>
      <c r="B115" s="4"/>
      <c r="C115" s="4"/>
      <c r="D115" s="4"/>
      <c r="E115" s="4"/>
      <c r="F115" s="4"/>
      <c r="G115" s="4"/>
      <c r="H115" s="4"/>
      <c r="I115" s="9"/>
      <c r="J115" s="75" t="s">
        <v>2</v>
      </c>
      <c r="K115" s="22">
        <f>K114*0.23</f>
        <v>0</v>
      </c>
    </row>
    <row r="116" spans="1:11" ht="21" customHeight="1">
      <c r="A116" s="9" t="s">
        <v>64</v>
      </c>
      <c r="B116" s="4"/>
      <c r="C116" s="4"/>
      <c r="D116" s="4"/>
      <c r="E116" s="4"/>
      <c r="F116" s="4"/>
      <c r="G116" s="4"/>
      <c r="H116" s="4"/>
      <c r="I116" s="9"/>
      <c r="J116" s="75" t="s">
        <v>61</v>
      </c>
      <c r="K116" s="22">
        <f>K114*1.23</f>
        <v>0</v>
      </c>
    </row>
    <row r="117" spans="1:11" ht="21" customHeight="1">
      <c r="A117" s="9" t="s">
        <v>65</v>
      </c>
      <c r="B117" s="4"/>
      <c r="C117" s="4"/>
      <c r="D117" s="4"/>
      <c r="E117" s="4"/>
      <c r="F117" s="4"/>
      <c r="G117" s="4"/>
      <c r="H117" s="4"/>
      <c r="I117" s="9"/>
      <c r="J117" s="12" t="s">
        <v>66</v>
      </c>
      <c r="K117" s="78"/>
    </row>
    <row r="118" spans="1:11" ht="20.100000000000001" customHeight="1">
      <c r="A118" s="90" t="s">
        <v>14</v>
      </c>
      <c r="B118" s="90"/>
      <c r="C118" s="90"/>
      <c r="D118" s="90"/>
      <c r="E118" s="90"/>
      <c r="F118" s="90"/>
      <c r="G118" s="21"/>
      <c r="H118" s="21"/>
      <c r="I118" s="9"/>
      <c r="J118" s="11"/>
      <c r="K118" s="18"/>
    </row>
    <row r="119" spans="1:11" ht="20.100000000000001" customHeight="1">
      <c r="A119" s="21"/>
      <c r="B119" s="21"/>
      <c r="C119" s="21"/>
      <c r="D119" s="21"/>
      <c r="E119" s="21"/>
      <c r="F119" s="21"/>
      <c r="G119" s="21"/>
      <c r="H119" s="21"/>
      <c r="I119" s="29"/>
      <c r="J119" s="29"/>
      <c r="K119" s="65"/>
    </row>
    <row r="120" spans="1:11" ht="14.25" customHeight="1">
      <c r="A120" s="27"/>
      <c r="B120" s="27"/>
      <c r="C120" s="27"/>
      <c r="D120" s="27"/>
      <c r="E120" s="27"/>
      <c r="F120" s="27"/>
      <c r="G120" s="27"/>
      <c r="H120" s="27"/>
      <c r="I120" s="4" t="s">
        <v>15</v>
      </c>
      <c r="J120" s="4"/>
      <c r="K120" s="4"/>
    </row>
    <row r="121" spans="1:11" ht="20.100000000000001" customHeight="1">
      <c r="E121" s="100" t="s">
        <v>58</v>
      </c>
      <c r="F121" s="100"/>
      <c r="G121" s="100"/>
      <c r="H121" s="100"/>
      <c r="I121" s="100"/>
      <c r="J121" s="100"/>
    </row>
    <row r="122" spans="1:11" ht="12" customHeight="1">
      <c r="J122" s="13"/>
    </row>
    <row r="123" spans="1:11" ht="57" customHeight="1">
      <c r="A123" s="101" t="s">
        <v>52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 ht="20.100000000000001" customHeight="1">
      <c r="A124" s="102" t="s">
        <v>11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1:11" ht="15.75" customHeight="1">
      <c r="A125" s="98" t="s">
        <v>12</v>
      </c>
      <c r="B125" s="98"/>
      <c r="C125" s="98"/>
      <c r="D125" s="98"/>
      <c r="E125" s="98"/>
      <c r="F125" s="15"/>
      <c r="G125" s="15"/>
      <c r="H125" s="15"/>
      <c r="I125" s="15"/>
      <c r="J125" s="14"/>
      <c r="K125" s="14"/>
    </row>
    <row r="126" spans="1:11" ht="15.75" customHeight="1">
      <c r="A126" s="98" t="s">
        <v>13</v>
      </c>
      <c r="B126" s="98"/>
      <c r="C126" s="98"/>
      <c r="D126" s="98"/>
      <c r="E126" s="98"/>
      <c r="F126" s="20"/>
      <c r="G126" s="20"/>
      <c r="H126" s="20"/>
      <c r="I126" s="15"/>
      <c r="J126" s="14"/>
      <c r="K126" s="14"/>
    </row>
    <row r="127" spans="1:11" ht="15.75" customHeight="1">
      <c r="A127" s="91" t="s">
        <v>0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5"/>
    </row>
    <row r="128" spans="1:11" ht="39.950000000000003" customHeight="1">
      <c r="A128" s="128" t="s">
        <v>75</v>
      </c>
      <c r="B128" s="128"/>
      <c r="C128" s="128"/>
      <c r="D128" s="128"/>
      <c r="E128" s="128"/>
      <c r="F128" s="129"/>
      <c r="G128" s="44" t="s">
        <v>31</v>
      </c>
      <c r="H128" s="6" t="s">
        <v>17</v>
      </c>
      <c r="I128" s="6" t="s">
        <v>7</v>
      </c>
      <c r="J128" s="6" t="s">
        <v>8</v>
      </c>
      <c r="K128" s="6" t="s">
        <v>6</v>
      </c>
    </row>
    <row r="129" spans="1:11" ht="15.75" customHeight="1">
      <c r="A129" s="7">
        <v>1</v>
      </c>
      <c r="B129" s="130" t="s">
        <v>18</v>
      </c>
      <c r="C129" s="131"/>
      <c r="D129" s="131"/>
      <c r="E129" s="131"/>
      <c r="F129" s="132"/>
      <c r="G129" s="31"/>
      <c r="H129" s="31"/>
      <c r="I129" s="8">
        <v>72000</v>
      </c>
      <c r="J129" s="16"/>
      <c r="K129" s="66">
        <f>ROUND(I129*J129,2)</f>
        <v>0</v>
      </c>
    </row>
    <row r="130" spans="1:11" ht="20.25" customHeight="1">
      <c r="A130" s="7">
        <v>2</v>
      </c>
      <c r="B130" s="119" t="s">
        <v>24</v>
      </c>
      <c r="C130" s="120"/>
      <c r="D130" s="120"/>
      <c r="E130" s="120"/>
      <c r="F130" s="121"/>
      <c r="G130" s="43" t="s">
        <v>27</v>
      </c>
      <c r="H130" s="32"/>
      <c r="I130" s="8">
        <v>15000</v>
      </c>
      <c r="J130" s="16"/>
      <c r="K130" s="66">
        <f t="shared" ref="K130:K133" si="5">ROUND(I130*J130,2)</f>
        <v>0</v>
      </c>
    </row>
    <row r="131" spans="1:11" ht="20.100000000000001" customHeight="1">
      <c r="A131" s="7">
        <v>3</v>
      </c>
      <c r="B131" s="92" t="s">
        <v>22</v>
      </c>
      <c r="C131" s="93"/>
      <c r="D131" s="93"/>
      <c r="E131" s="93"/>
      <c r="F131" s="94"/>
      <c r="G131" s="42" t="s">
        <v>27</v>
      </c>
      <c r="H131" s="31"/>
      <c r="I131" s="8">
        <v>19200</v>
      </c>
      <c r="J131" s="16"/>
      <c r="K131" s="66">
        <f t="shared" si="5"/>
        <v>0</v>
      </c>
    </row>
    <row r="132" spans="1:11" ht="39" customHeight="1">
      <c r="A132" s="7">
        <v>4</v>
      </c>
      <c r="B132" s="125" t="s">
        <v>19</v>
      </c>
      <c r="C132" s="126"/>
      <c r="D132" s="126"/>
      <c r="E132" s="126"/>
      <c r="F132" s="127"/>
      <c r="G132" s="33"/>
      <c r="H132" s="33"/>
      <c r="I132" s="8">
        <v>600</v>
      </c>
      <c r="J132" s="16"/>
      <c r="K132" s="66">
        <f t="shared" si="5"/>
        <v>0</v>
      </c>
    </row>
    <row r="133" spans="1:11" ht="57" customHeight="1">
      <c r="A133" s="7">
        <v>5</v>
      </c>
      <c r="B133" s="87" t="s">
        <v>39</v>
      </c>
      <c r="C133" s="88"/>
      <c r="D133" s="88"/>
      <c r="E133" s="88"/>
      <c r="F133" s="89"/>
      <c r="G133" s="31"/>
      <c r="H133" s="31"/>
      <c r="I133" s="7">
        <v>300</v>
      </c>
      <c r="J133" s="16"/>
      <c r="K133" s="66">
        <f t="shared" si="5"/>
        <v>0</v>
      </c>
    </row>
    <row r="134" spans="1:11" ht="27.75" customHeight="1">
      <c r="A134" s="9" t="s">
        <v>62</v>
      </c>
      <c r="B134" s="4"/>
      <c r="C134" s="4"/>
      <c r="D134" s="4"/>
      <c r="E134" s="4"/>
      <c r="F134" s="4"/>
      <c r="G134" s="4"/>
      <c r="H134" s="4"/>
      <c r="I134" s="10"/>
      <c r="J134" s="75" t="s">
        <v>60</v>
      </c>
      <c r="K134" s="68">
        <f>SUM(K129:K133)</f>
        <v>0</v>
      </c>
    </row>
    <row r="135" spans="1:11" ht="27" customHeight="1">
      <c r="A135" s="9" t="s">
        <v>63</v>
      </c>
      <c r="B135" s="4"/>
      <c r="C135" s="4"/>
      <c r="D135" s="4"/>
      <c r="E135" s="4"/>
      <c r="F135" s="4"/>
      <c r="G135" s="4"/>
      <c r="H135" s="4"/>
      <c r="I135" s="9"/>
      <c r="J135" s="75" t="s">
        <v>2</v>
      </c>
      <c r="K135" s="68">
        <f>K134*0.23</f>
        <v>0</v>
      </c>
    </row>
    <row r="136" spans="1:11" ht="27.75" customHeight="1">
      <c r="A136" s="9" t="s">
        <v>64</v>
      </c>
      <c r="B136" s="4"/>
      <c r="C136" s="4"/>
      <c r="D136" s="4"/>
      <c r="E136" s="4"/>
      <c r="F136" s="4"/>
      <c r="G136" s="4"/>
      <c r="H136" s="4"/>
      <c r="I136" s="9"/>
      <c r="J136" s="75" t="s">
        <v>61</v>
      </c>
      <c r="K136" s="68">
        <f>K134*1.23</f>
        <v>0</v>
      </c>
    </row>
    <row r="137" spans="1:11" ht="14.25" customHeight="1">
      <c r="A137" s="9" t="s">
        <v>65</v>
      </c>
      <c r="B137" s="4"/>
      <c r="C137" s="4"/>
      <c r="D137" s="4"/>
      <c r="E137" s="4"/>
      <c r="F137" s="4"/>
      <c r="G137" s="4"/>
      <c r="H137" s="4"/>
      <c r="I137" s="9"/>
      <c r="J137" s="12" t="s">
        <v>66</v>
      </c>
      <c r="K137" s="18"/>
    </row>
    <row r="138" spans="1:11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23"/>
      <c r="K138" s="18"/>
    </row>
    <row r="139" spans="1:11" ht="14.25" customHeight="1">
      <c r="A139" s="28"/>
      <c r="B139" s="27"/>
      <c r="C139" s="27"/>
      <c r="D139" s="27"/>
      <c r="E139" s="27"/>
      <c r="F139" s="27"/>
      <c r="G139" s="27"/>
      <c r="H139" s="27"/>
      <c r="I139" s="30"/>
      <c r="J139" s="30"/>
      <c r="K139" s="27"/>
    </row>
    <row r="140" spans="1:11" ht="14.25" customHeight="1">
      <c r="A140" s="27"/>
      <c r="B140" s="27"/>
      <c r="C140" s="27"/>
      <c r="D140" s="27"/>
      <c r="E140" s="27"/>
      <c r="F140" s="27"/>
      <c r="G140" s="27"/>
      <c r="H140" s="27"/>
      <c r="I140" s="29"/>
      <c r="J140" s="29"/>
      <c r="K140" s="27"/>
    </row>
    <row r="141" spans="1:11" ht="14.25" customHeight="1">
      <c r="A141" s="9"/>
      <c r="B141" s="9"/>
      <c r="C141" s="9"/>
      <c r="D141" s="9"/>
      <c r="E141" s="9"/>
      <c r="F141" s="9"/>
      <c r="G141" s="9"/>
      <c r="H141" s="9"/>
      <c r="I141" s="4" t="s">
        <v>15</v>
      </c>
      <c r="J141" s="4"/>
      <c r="K141" s="4"/>
    </row>
    <row r="142" spans="1:11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23"/>
      <c r="K142" s="18"/>
    </row>
    <row r="143" spans="1:11">
      <c r="A143" s="28"/>
      <c r="B143" s="27"/>
      <c r="C143" s="27"/>
      <c r="D143" s="27"/>
      <c r="E143" s="27"/>
      <c r="F143" s="27"/>
      <c r="G143" s="27"/>
      <c r="H143" s="27"/>
      <c r="I143" s="30"/>
      <c r="J143" s="30"/>
      <c r="K143" s="27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23"/>
      <c r="K144" s="18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23"/>
      <c r="K145" s="18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</sheetData>
  <mergeCells count="85">
    <mergeCell ref="A118:F118"/>
    <mergeCell ref="A123:K123"/>
    <mergeCell ref="E121:J121"/>
    <mergeCell ref="B83:F83"/>
    <mergeCell ref="A78:E78"/>
    <mergeCell ref="B113:F113"/>
    <mergeCell ref="A104:F104"/>
    <mergeCell ref="B105:F105"/>
    <mergeCell ref="B106:F106"/>
    <mergeCell ref="B107:F107"/>
    <mergeCell ref="B108:E108"/>
    <mergeCell ref="B110:F110"/>
    <mergeCell ref="B109:F109"/>
    <mergeCell ref="B112:F112"/>
    <mergeCell ref="B111:F111"/>
    <mergeCell ref="E97:J97"/>
    <mergeCell ref="B133:F133"/>
    <mergeCell ref="B132:F132"/>
    <mergeCell ref="A127:J127"/>
    <mergeCell ref="A128:F128"/>
    <mergeCell ref="B129:F129"/>
    <mergeCell ref="B131:F131"/>
    <mergeCell ref="A102:E102"/>
    <mergeCell ref="A103:J103"/>
    <mergeCell ref="A101:E101"/>
    <mergeCell ref="A99:K99"/>
    <mergeCell ref="A100:K100"/>
    <mergeCell ref="A125:E125"/>
    <mergeCell ref="A126:E126"/>
    <mergeCell ref="A124:K124"/>
    <mergeCell ref="B130:F130"/>
    <mergeCell ref="B10:F10"/>
    <mergeCell ref="B34:F34"/>
    <mergeCell ref="B35:F35"/>
    <mergeCell ref="A43:F43"/>
    <mergeCell ref="B60:F60"/>
    <mergeCell ref="A53:E53"/>
    <mergeCell ref="A54:E54"/>
    <mergeCell ref="B36:F36"/>
    <mergeCell ref="B37:E37"/>
    <mergeCell ref="B38:F38"/>
    <mergeCell ref="A51:K51"/>
    <mergeCell ref="B59:F59"/>
    <mergeCell ref="A55:J55"/>
    <mergeCell ref="A50:K50"/>
    <mergeCell ref="A52:K52"/>
    <mergeCell ref="E48:J48"/>
    <mergeCell ref="E1:J1"/>
    <mergeCell ref="A3:K3"/>
    <mergeCell ref="A4:K4"/>
    <mergeCell ref="B9:F9"/>
    <mergeCell ref="A5:E5"/>
    <mergeCell ref="A6:E6"/>
    <mergeCell ref="A7:J7"/>
    <mergeCell ref="A8:C8"/>
    <mergeCell ref="A22:F22"/>
    <mergeCell ref="B12:F12"/>
    <mergeCell ref="B13:E13"/>
    <mergeCell ref="B11:F11"/>
    <mergeCell ref="B33:F33"/>
    <mergeCell ref="A27:K27"/>
    <mergeCell ref="A28:E28"/>
    <mergeCell ref="B14:F14"/>
    <mergeCell ref="E24:J24"/>
    <mergeCell ref="A26:K26"/>
    <mergeCell ref="A19:F19"/>
    <mergeCell ref="A32:C32"/>
    <mergeCell ref="A30:J30"/>
    <mergeCell ref="A29:E29"/>
    <mergeCell ref="B63:E63"/>
    <mergeCell ref="B61:F61"/>
    <mergeCell ref="B62:F62"/>
    <mergeCell ref="A92:F92"/>
    <mergeCell ref="A80:J80"/>
    <mergeCell ref="B82:F82"/>
    <mergeCell ref="B64:F64"/>
    <mergeCell ref="B86:E86"/>
    <mergeCell ref="B87:F87"/>
    <mergeCell ref="A69:F69"/>
    <mergeCell ref="B85:F85"/>
    <mergeCell ref="B84:F84"/>
    <mergeCell ref="A79:E79"/>
    <mergeCell ref="E74:J74"/>
    <mergeCell ref="A76:K76"/>
    <mergeCell ref="A77:K77"/>
  </mergeCells>
  <phoneticPr fontId="0" type="noConversion"/>
  <pageMargins left="0.22" right="0.16" top="0.75" bottom="0.75" header="0.28999999999999998" footer="0.3"/>
  <pageSetup paperSize="9" scale="83" firstPageNumber="8" fitToWidth="8" fitToHeight="9" orientation="portrait" r:id="rId1"/>
  <rowBreaks count="5" manualBreakCount="5">
    <brk id="23" max="33" man="1"/>
    <brk id="47" max="33" man="1"/>
    <brk id="72" max="33" man="1"/>
    <brk id="96" max="33" man="1"/>
    <brk id="120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40" zoomScale="150" zoomScaleNormal="100" zoomScaleSheetLayoutView="150" workbookViewId="0">
      <selection activeCell="K31" sqref="K31:K35"/>
    </sheetView>
  </sheetViews>
  <sheetFormatPr defaultRowHeight="14.25"/>
  <cols>
    <col min="6" max="6" width="11.375" bestFit="1" customWidth="1"/>
  </cols>
  <sheetData>
    <row r="1" spans="1:11" ht="15">
      <c r="A1" s="34" t="s">
        <v>77</v>
      </c>
    </row>
    <row r="3" spans="1:11" ht="15.75">
      <c r="A3" s="101" t="s">
        <v>50</v>
      </c>
      <c r="B3" s="102"/>
      <c r="C3" s="102"/>
      <c r="D3" s="102"/>
      <c r="E3" s="102"/>
      <c r="F3" s="102"/>
      <c r="G3" s="102"/>
      <c r="H3" s="102"/>
      <c r="I3" s="102"/>
      <c r="J3" s="150"/>
      <c r="K3" s="150"/>
    </row>
    <row r="4" spans="1:11" ht="15.75">
      <c r="A4" s="102" t="s">
        <v>11</v>
      </c>
      <c r="B4" s="102"/>
      <c r="C4" s="102"/>
      <c r="D4" s="102"/>
      <c r="E4" s="102"/>
      <c r="F4" s="102"/>
      <c r="G4" s="102"/>
      <c r="H4" s="102"/>
      <c r="I4" s="102"/>
    </row>
    <row r="5" spans="1:11" ht="15.75">
      <c r="A5" s="98" t="s">
        <v>12</v>
      </c>
      <c r="B5" s="98"/>
      <c r="C5" s="98"/>
      <c r="D5" s="98"/>
      <c r="E5" s="98"/>
      <c r="F5" s="48"/>
      <c r="G5" s="48"/>
      <c r="H5" s="46"/>
    </row>
    <row r="6" spans="1:11" ht="15.75">
      <c r="A6" s="98" t="s">
        <v>13</v>
      </c>
      <c r="B6" s="98"/>
      <c r="C6" s="98"/>
      <c r="D6" s="98"/>
      <c r="E6" s="98"/>
      <c r="F6" s="20"/>
      <c r="G6" s="48"/>
      <c r="H6" s="46"/>
    </row>
    <row r="7" spans="1:11" ht="15.75">
      <c r="A7" s="91" t="s">
        <v>0</v>
      </c>
      <c r="B7" s="149"/>
      <c r="C7" s="149"/>
      <c r="D7" s="149"/>
      <c r="E7" s="149"/>
      <c r="F7" s="149"/>
      <c r="G7" s="149"/>
      <c r="H7" s="149"/>
    </row>
    <row r="8" spans="1:11" ht="51" customHeight="1">
      <c r="A8" s="144" t="s">
        <v>76</v>
      </c>
      <c r="B8" s="144"/>
      <c r="C8" s="144"/>
      <c r="D8" s="144"/>
      <c r="E8" s="144"/>
      <c r="F8" s="145"/>
      <c r="G8" s="6" t="s">
        <v>16</v>
      </c>
      <c r="H8" s="6" t="s">
        <v>17</v>
      </c>
      <c r="I8" s="6" t="s">
        <v>10</v>
      </c>
      <c r="J8" s="6" t="s">
        <v>9</v>
      </c>
      <c r="K8" s="55" t="s">
        <v>6</v>
      </c>
    </row>
    <row r="9" spans="1:11" ht="75" customHeight="1">
      <c r="A9" s="7">
        <v>1</v>
      </c>
      <c r="B9" s="146" t="s">
        <v>40</v>
      </c>
      <c r="C9" s="147"/>
      <c r="D9" s="147"/>
      <c r="E9" s="147"/>
      <c r="F9" s="148"/>
      <c r="G9" s="79" t="s">
        <v>72</v>
      </c>
      <c r="H9" s="54"/>
      <c r="I9" s="8">
        <v>6000</v>
      </c>
      <c r="J9" s="16"/>
      <c r="K9" s="56">
        <f>ROUND(I9*J9,2)</f>
        <v>0</v>
      </c>
    </row>
    <row r="10" spans="1:11" ht="72" customHeight="1">
      <c r="A10" s="7">
        <v>2</v>
      </c>
      <c r="B10" s="146" t="s">
        <v>73</v>
      </c>
      <c r="C10" s="147"/>
      <c r="D10" s="147"/>
      <c r="E10" s="147"/>
      <c r="F10" s="148"/>
      <c r="G10" s="54"/>
      <c r="H10" s="54"/>
      <c r="I10" s="8">
        <v>300</v>
      </c>
      <c r="J10" s="16"/>
      <c r="K10" s="56">
        <f t="shared" ref="K10:K15" si="0">ROUND(I10*J10,2)</f>
        <v>0</v>
      </c>
    </row>
    <row r="11" spans="1:11" ht="87.75" customHeight="1">
      <c r="A11" s="7">
        <v>3</v>
      </c>
      <c r="B11" s="146" t="s">
        <v>41</v>
      </c>
      <c r="C11" s="147"/>
      <c r="D11" s="147"/>
      <c r="E11" s="147"/>
      <c r="F11" s="148"/>
      <c r="G11" s="54"/>
      <c r="H11" s="54"/>
      <c r="I11" s="8">
        <v>4500</v>
      </c>
      <c r="J11" s="16"/>
      <c r="K11" s="56">
        <f t="shared" si="0"/>
        <v>0</v>
      </c>
    </row>
    <row r="12" spans="1:11" ht="96" customHeight="1">
      <c r="A12" s="7">
        <v>4</v>
      </c>
      <c r="B12" s="146" t="s">
        <v>42</v>
      </c>
      <c r="C12" s="147"/>
      <c r="D12" s="147"/>
      <c r="E12" s="147"/>
      <c r="F12" s="148"/>
      <c r="G12" s="54"/>
      <c r="H12" s="54"/>
      <c r="I12" s="8">
        <v>4500</v>
      </c>
      <c r="J12" s="16"/>
      <c r="K12" s="56">
        <f t="shared" si="0"/>
        <v>0</v>
      </c>
    </row>
    <row r="13" spans="1:11" ht="97.5" customHeight="1">
      <c r="A13" s="70">
        <v>5</v>
      </c>
      <c r="B13" s="87" t="s">
        <v>43</v>
      </c>
      <c r="C13" s="88"/>
      <c r="D13" s="88"/>
      <c r="E13" s="88"/>
      <c r="F13" s="89"/>
      <c r="G13" s="71"/>
      <c r="H13" s="71"/>
      <c r="I13" s="72">
        <v>2250</v>
      </c>
      <c r="J13" s="73"/>
      <c r="K13" s="56">
        <f t="shared" si="0"/>
        <v>0</v>
      </c>
    </row>
    <row r="14" spans="1:11" ht="64.5" customHeight="1">
      <c r="A14" s="70">
        <v>5</v>
      </c>
      <c r="B14" s="87" t="s">
        <v>39</v>
      </c>
      <c r="C14" s="88"/>
      <c r="D14" s="88"/>
      <c r="E14" s="88"/>
      <c r="F14" s="89"/>
      <c r="G14" s="71"/>
      <c r="H14" s="71"/>
      <c r="I14" s="72">
        <v>600</v>
      </c>
      <c r="J14" s="73"/>
      <c r="K14" s="56">
        <f t="shared" si="0"/>
        <v>0</v>
      </c>
    </row>
    <row r="15" spans="1:11" ht="34.5" customHeight="1">
      <c r="A15" s="70">
        <v>6</v>
      </c>
      <c r="B15" s="87" t="s">
        <v>44</v>
      </c>
      <c r="C15" s="88"/>
      <c r="D15" s="88"/>
      <c r="E15" s="88"/>
      <c r="F15" s="89"/>
      <c r="G15" s="71"/>
      <c r="H15" s="71"/>
      <c r="I15" s="72">
        <v>3000</v>
      </c>
      <c r="J15" s="73"/>
      <c r="K15" s="56">
        <f t="shared" si="0"/>
        <v>0</v>
      </c>
    </row>
    <row r="16" spans="1:11">
      <c r="A16" s="9" t="s">
        <v>62</v>
      </c>
      <c r="B16" s="4"/>
      <c r="C16" s="4"/>
      <c r="D16" s="4"/>
      <c r="E16" s="4"/>
      <c r="F16" s="4"/>
      <c r="G16" s="4"/>
      <c r="H16" s="4"/>
      <c r="I16" s="10"/>
      <c r="J16" s="75" t="s">
        <v>60</v>
      </c>
      <c r="K16" s="57">
        <f>SUM(K9:K15)</f>
        <v>0</v>
      </c>
    </row>
    <row r="17" spans="1:11">
      <c r="A17" s="9" t="s">
        <v>63</v>
      </c>
      <c r="B17" s="4"/>
      <c r="C17" s="4"/>
      <c r="D17" s="4"/>
      <c r="E17" s="4"/>
      <c r="F17" s="4"/>
      <c r="G17" s="4"/>
      <c r="H17" s="4"/>
      <c r="I17" s="9"/>
      <c r="J17" s="75" t="s">
        <v>2</v>
      </c>
      <c r="K17" s="57">
        <f>K16*0.23</f>
        <v>0</v>
      </c>
    </row>
    <row r="18" spans="1:11">
      <c r="A18" s="9" t="s">
        <v>64</v>
      </c>
      <c r="B18" s="4"/>
      <c r="C18" s="4"/>
      <c r="D18" s="4"/>
      <c r="E18" s="4"/>
      <c r="F18" s="4"/>
      <c r="G18" s="4"/>
      <c r="H18" s="4"/>
      <c r="I18" s="9"/>
      <c r="J18" s="75" t="s">
        <v>61</v>
      </c>
      <c r="K18" s="57">
        <f>K16*1.23</f>
        <v>0</v>
      </c>
    </row>
    <row r="19" spans="1:11">
      <c r="A19" s="9" t="s">
        <v>65</v>
      </c>
      <c r="B19" s="4"/>
      <c r="C19" s="4"/>
      <c r="D19" s="4"/>
      <c r="E19" s="4"/>
      <c r="F19" s="4"/>
      <c r="G19" s="4"/>
      <c r="H19" s="4"/>
      <c r="I19" s="9"/>
      <c r="J19" s="12" t="s">
        <v>66</v>
      </c>
      <c r="K19" s="80"/>
    </row>
    <row r="20" spans="1:11">
      <c r="A20" s="47"/>
      <c r="B20" s="45"/>
      <c r="C20" s="45"/>
      <c r="D20" s="45"/>
      <c r="E20" s="45"/>
      <c r="F20" s="45"/>
      <c r="G20" s="30"/>
      <c r="H20" s="30"/>
      <c r="I20" s="45"/>
    </row>
    <row r="21" spans="1:11">
      <c r="A21" s="9"/>
      <c r="B21" s="9"/>
      <c r="C21" s="9"/>
      <c r="D21" s="9"/>
      <c r="E21" s="9"/>
      <c r="F21" s="9"/>
      <c r="G21" s="4" t="s">
        <v>15</v>
      </c>
      <c r="H21" s="4"/>
      <c r="I21" s="4"/>
    </row>
    <row r="22" spans="1:11">
      <c r="A22" s="9"/>
      <c r="B22" s="9"/>
      <c r="C22" s="9"/>
      <c r="D22" s="9"/>
      <c r="E22" s="9"/>
      <c r="F22" s="9"/>
      <c r="G22" s="4"/>
      <c r="H22" s="4"/>
      <c r="I22" s="4"/>
    </row>
    <row r="23" spans="1:11" ht="16.5">
      <c r="E23" s="60" t="s">
        <v>77</v>
      </c>
      <c r="F23" s="60"/>
      <c r="G23" s="60"/>
      <c r="H23" s="60"/>
      <c r="I23" s="60"/>
      <c r="J23" s="60"/>
      <c r="K23" s="61"/>
    </row>
    <row r="24" spans="1:11" ht="15">
      <c r="E24" s="52"/>
      <c r="F24" s="52"/>
      <c r="G24" s="52"/>
      <c r="H24" s="52"/>
      <c r="I24" s="52"/>
      <c r="J24" s="52"/>
      <c r="K24" s="62"/>
    </row>
    <row r="25" spans="1:11" ht="15.75">
      <c r="A25" s="101" t="s">
        <v>51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ht="15.75">
      <c r="A26" s="102" t="s">
        <v>11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15.75">
      <c r="A27" s="98" t="s">
        <v>12</v>
      </c>
      <c r="B27" s="98"/>
      <c r="C27" s="98"/>
      <c r="D27" s="98"/>
      <c r="E27" s="98"/>
      <c r="F27" s="53"/>
      <c r="G27" s="53"/>
      <c r="H27" s="53"/>
      <c r="I27" s="53"/>
      <c r="J27" s="50"/>
      <c r="K27" s="63"/>
    </row>
    <row r="28" spans="1:11" ht="15.75">
      <c r="A28" s="98" t="s">
        <v>13</v>
      </c>
      <c r="B28" s="98"/>
      <c r="C28" s="98"/>
      <c r="D28" s="98"/>
      <c r="E28" s="98"/>
      <c r="F28" s="20"/>
      <c r="G28" s="20"/>
      <c r="H28" s="20"/>
      <c r="I28" s="53"/>
      <c r="J28" s="50"/>
      <c r="K28" s="63"/>
    </row>
    <row r="29" spans="1:11" ht="16.5">
      <c r="A29" s="143" t="s">
        <v>49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38.25">
      <c r="A30" s="144" t="s">
        <v>74</v>
      </c>
      <c r="B30" s="144"/>
      <c r="C30" s="144"/>
      <c r="D30" s="144"/>
      <c r="E30" s="144"/>
      <c r="F30" s="145"/>
      <c r="G30" s="6" t="s">
        <v>16</v>
      </c>
      <c r="H30" s="6" t="s">
        <v>17</v>
      </c>
      <c r="I30" s="6" t="s">
        <v>10</v>
      </c>
      <c r="J30" s="6" t="s">
        <v>9</v>
      </c>
      <c r="K30" s="55" t="s">
        <v>6</v>
      </c>
    </row>
    <row r="31" spans="1:11" ht="75" customHeight="1">
      <c r="A31" s="7">
        <v>1</v>
      </c>
      <c r="B31" s="146" t="s">
        <v>45</v>
      </c>
      <c r="C31" s="147"/>
      <c r="D31" s="147"/>
      <c r="E31" s="147"/>
      <c r="F31" s="148"/>
      <c r="G31" s="54"/>
      <c r="H31" s="54"/>
      <c r="I31" s="8">
        <v>6000</v>
      </c>
      <c r="J31" s="16"/>
      <c r="K31" s="56">
        <f>ROUND(I31*J31,2)</f>
        <v>0</v>
      </c>
    </row>
    <row r="32" spans="1:11" ht="83.25" customHeight="1">
      <c r="A32" s="7">
        <v>2</v>
      </c>
      <c r="B32" s="146" t="s">
        <v>46</v>
      </c>
      <c r="C32" s="147"/>
      <c r="D32" s="147"/>
      <c r="E32" s="147"/>
      <c r="F32" s="148"/>
      <c r="G32" s="54"/>
      <c r="H32" s="54"/>
      <c r="I32" s="8">
        <v>300</v>
      </c>
      <c r="J32" s="16"/>
      <c r="K32" s="56">
        <f t="shared" ref="K32:K35" si="1">ROUND(I32*J32,2)</f>
        <v>0</v>
      </c>
    </row>
    <row r="33" spans="1:11" ht="78.75" customHeight="1">
      <c r="A33" s="7">
        <v>3</v>
      </c>
      <c r="B33" s="146" t="s">
        <v>47</v>
      </c>
      <c r="C33" s="147"/>
      <c r="D33" s="147"/>
      <c r="E33" s="147"/>
      <c r="F33" s="148"/>
      <c r="G33" s="54"/>
      <c r="H33" s="54"/>
      <c r="I33" s="8">
        <v>6000</v>
      </c>
      <c r="J33" s="16"/>
      <c r="K33" s="56">
        <f t="shared" si="1"/>
        <v>0</v>
      </c>
    </row>
    <row r="34" spans="1:11" ht="93" customHeight="1">
      <c r="A34" s="7">
        <v>4</v>
      </c>
      <c r="B34" s="146" t="s">
        <v>48</v>
      </c>
      <c r="C34" s="147"/>
      <c r="D34" s="147"/>
      <c r="E34" s="147"/>
      <c r="F34" s="148"/>
      <c r="G34" s="54"/>
      <c r="H34" s="54"/>
      <c r="I34" s="8">
        <v>4500</v>
      </c>
      <c r="J34" s="16"/>
      <c r="K34" s="56">
        <f t="shared" si="1"/>
        <v>0</v>
      </c>
    </row>
    <row r="35" spans="1:11" ht="54.75" customHeight="1">
      <c r="A35" s="70">
        <v>5</v>
      </c>
      <c r="B35" s="87" t="s">
        <v>39</v>
      </c>
      <c r="C35" s="88"/>
      <c r="D35" s="88"/>
      <c r="E35" s="88"/>
      <c r="F35" s="89"/>
      <c r="G35" s="71"/>
      <c r="H35" s="71"/>
      <c r="I35" s="72">
        <v>1500</v>
      </c>
      <c r="J35" s="73"/>
      <c r="K35" s="56">
        <f t="shared" si="1"/>
        <v>0</v>
      </c>
    </row>
    <row r="36" spans="1:11">
      <c r="A36" s="9" t="s">
        <v>62</v>
      </c>
      <c r="B36" s="4"/>
      <c r="C36" s="4"/>
      <c r="D36" s="4"/>
      <c r="E36" s="4"/>
      <c r="F36" s="4"/>
      <c r="G36" s="4"/>
      <c r="H36" s="4"/>
      <c r="I36" s="10"/>
      <c r="J36" s="75" t="s">
        <v>60</v>
      </c>
      <c r="K36" s="57">
        <f>SUM(K31:K35)</f>
        <v>0</v>
      </c>
    </row>
    <row r="37" spans="1:11">
      <c r="A37" s="9" t="s">
        <v>63</v>
      </c>
      <c r="B37" s="4"/>
      <c r="C37" s="4"/>
      <c r="D37" s="4"/>
      <c r="E37" s="4"/>
      <c r="F37" s="4"/>
      <c r="G37" s="4"/>
      <c r="H37" s="4"/>
      <c r="I37" s="9"/>
      <c r="J37" s="75" t="s">
        <v>2</v>
      </c>
      <c r="K37" s="57">
        <f>K36*0.23</f>
        <v>0</v>
      </c>
    </row>
    <row r="38" spans="1:11">
      <c r="A38" s="9" t="s">
        <v>64</v>
      </c>
      <c r="B38" s="4"/>
      <c r="C38" s="4"/>
      <c r="D38" s="4"/>
      <c r="E38" s="4"/>
      <c r="F38" s="4"/>
      <c r="G38" s="4"/>
      <c r="H38" s="4"/>
      <c r="I38" s="9"/>
      <c r="J38" s="75" t="s">
        <v>61</v>
      </c>
      <c r="K38" s="57">
        <f>K36*1.23</f>
        <v>0</v>
      </c>
    </row>
    <row r="39" spans="1:11">
      <c r="A39" s="9" t="s">
        <v>65</v>
      </c>
      <c r="B39" s="4"/>
      <c r="C39" s="4"/>
      <c r="D39" s="4"/>
      <c r="E39" s="4"/>
      <c r="F39" s="4"/>
      <c r="G39" s="4"/>
      <c r="H39" s="4"/>
      <c r="I39" s="9"/>
      <c r="J39" s="12" t="s">
        <v>66</v>
      </c>
      <c r="K39" s="59"/>
    </row>
    <row r="40" spans="1:11">
      <c r="A40" s="51"/>
      <c r="B40" s="49"/>
      <c r="C40" s="49"/>
      <c r="D40" s="49"/>
      <c r="E40" s="49"/>
      <c r="F40" s="49"/>
      <c r="G40" s="49"/>
      <c r="H40" s="49"/>
      <c r="I40" s="29"/>
      <c r="J40" s="29"/>
      <c r="K40" s="64"/>
    </row>
    <row r="41" spans="1:11">
      <c r="A41" s="9"/>
      <c r="B41" s="9"/>
      <c r="C41" s="9"/>
      <c r="D41" s="9"/>
      <c r="E41" s="9"/>
      <c r="F41" s="9"/>
      <c r="G41" s="9"/>
      <c r="H41" s="9"/>
      <c r="I41" s="4" t="s">
        <v>15</v>
      </c>
      <c r="J41" s="4"/>
      <c r="K41" s="58"/>
    </row>
    <row r="42" spans="1:11">
      <c r="K42" s="62"/>
    </row>
    <row r="43" spans="1:11">
      <c r="B43" t="s">
        <v>79</v>
      </c>
      <c r="K43" s="62"/>
    </row>
    <row r="45" spans="1:11">
      <c r="B45" t="s">
        <v>80</v>
      </c>
      <c r="F45" t="s">
        <v>90</v>
      </c>
    </row>
    <row r="46" spans="1:11">
      <c r="B46" t="s">
        <v>82</v>
      </c>
      <c r="F46" t="s">
        <v>91</v>
      </c>
    </row>
    <row r="47" spans="1:11">
      <c r="B47" t="s">
        <v>83</v>
      </c>
      <c r="F47" t="s">
        <v>92</v>
      </c>
    </row>
    <row r="48" spans="1:11">
      <c r="B48" t="s">
        <v>84</v>
      </c>
      <c r="F48" t="s">
        <v>89</v>
      </c>
    </row>
    <row r="49" spans="2:7">
      <c r="B49" t="s">
        <v>85</v>
      </c>
      <c r="F49" t="s">
        <v>93</v>
      </c>
    </row>
    <row r="50" spans="2:7">
      <c r="B50" t="s">
        <v>88</v>
      </c>
      <c r="F50" t="s">
        <v>94</v>
      </c>
    </row>
    <row r="51" spans="2:7">
      <c r="B51" t="s">
        <v>86</v>
      </c>
      <c r="F51" t="s">
        <v>81</v>
      </c>
    </row>
    <row r="52" spans="2:7">
      <c r="B52" t="s">
        <v>87</v>
      </c>
      <c r="F52" t="s">
        <v>95</v>
      </c>
    </row>
    <row r="53" spans="2:7">
      <c r="B53" t="s">
        <v>96</v>
      </c>
      <c r="F53" s="81">
        <v>7615975.5</v>
      </c>
      <c r="G53" t="s">
        <v>97</v>
      </c>
    </row>
  </sheetData>
  <mergeCells count="24">
    <mergeCell ref="B13:F13"/>
    <mergeCell ref="A8:F8"/>
    <mergeCell ref="B9:F9"/>
    <mergeCell ref="B10:F10"/>
    <mergeCell ref="B11:F11"/>
    <mergeCell ref="B12:F12"/>
    <mergeCell ref="A7:H7"/>
    <mergeCell ref="A3:K3"/>
    <mergeCell ref="A4:I4"/>
    <mergeCell ref="A5:E5"/>
    <mergeCell ref="A6:E6"/>
    <mergeCell ref="B14:F14"/>
    <mergeCell ref="B15:F15"/>
    <mergeCell ref="B35:F35"/>
    <mergeCell ref="A29:K29"/>
    <mergeCell ref="A30:F30"/>
    <mergeCell ref="B33:F33"/>
    <mergeCell ref="B34:F34"/>
    <mergeCell ref="B31:F31"/>
    <mergeCell ref="B32:F32"/>
    <mergeCell ref="A25:K25"/>
    <mergeCell ref="A26:K26"/>
    <mergeCell ref="A27:E27"/>
    <mergeCell ref="A28:E28"/>
  </mergeCells>
  <pageMargins left="0.7" right="0.7" top="0.75" bottom="0.75" header="0.3" footer="0.3"/>
  <pageSetup paperSize="9" scale="81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zad od 1 do 6</vt:lpstr>
      <vt:lpstr>zadanie nr 7 i 8</vt:lpstr>
      <vt:lpstr>'zad od 1 do 6'!Obszar_wydruku</vt:lpstr>
      <vt:lpstr>'zadanie nr 7 i 8'!Obszar_wydruku</vt:lpstr>
    </vt:vector>
  </TitlesOfParts>
  <Company>ZDM Poznań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Pluta</dc:creator>
  <cp:lastModifiedBy>Mariola Kubicka</cp:lastModifiedBy>
  <cp:lastPrinted>2018-03-01T13:30:08Z</cp:lastPrinted>
  <dcterms:created xsi:type="dcterms:W3CDTF">2009-02-06T07:38:44Z</dcterms:created>
  <dcterms:modified xsi:type="dcterms:W3CDTF">2018-03-07T08:19:17Z</dcterms:modified>
</cp:coreProperties>
</file>